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firstSheet="2" activeTab="5"/>
  </bookViews>
  <sheets>
    <sheet name="表一、2020年全市基金收支平衡表" sheetId="1" r:id="rId1"/>
    <sheet name="表二、2020年政府性基金预算收入明细表" sheetId="2" r:id="rId2"/>
    <sheet name="表三、2020年政府性基金预算支出明细表" sheetId="3" r:id="rId3"/>
    <sheet name="表四、2020年政府性基金转移支付表" sheetId="4" r:id="rId4"/>
    <sheet name="表五、专项转移支付项目安排情况表" sheetId="5" r:id="rId5"/>
    <sheet name="表六、政府专项债务限额和余额" sheetId="6" r:id="rId6"/>
  </sheets>
  <externalReferences>
    <externalReference r:id="rId7"/>
    <externalReference r:id="rId8"/>
    <externalReference r:id="rId9"/>
  </externalReferences>
  <definedNames>
    <definedName name="\aa">#REF!</definedName>
    <definedName name="\d">#REF!</definedName>
    <definedName name="\P">#REF!</definedName>
    <definedName name="\x">#REF!</definedName>
    <definedName name="\z">#N/A</definedName>
    <definedName name="_Key1" hidden="1">#REF!</definedName>
    <definedName name="_Order1" hidden="1">255</definedName>
    <definedName name="_Order2" hidden="1">255</definedName>
    <definedName name="_Sort" hidden="1">#REF!</definedName>
    <definedName name="A">#N/A</definedName>
    <definedName name="aaaaaaa">#REF!</definedName>
    <definedName name="B">#N/A</definedName>
    <definedName name="Database" hidden="1">#REF!</definedName>
    <definedName name="dddddd">#REF!</definedName>
    <definedName name="ffffff">#REF!</definedName>
    <definedName name="ggggg">#REF!</definedName>
    <definedName name="gxxe2003">'[1]P1012001'!$A$6:$E$117</definedName>
    <definedName name="hhh">'[2]Mp-team 1'!#REF!</definedName>
    <definedName name="hhhhhh">#REF!</definedName>
    <definedName name="hhhhhhhhh">#REF!</definedName>
    <definedName name="jjjjj">#REF!</definedName>
    <definedName name="kkkkk">#REF!</definedName>
    <definedName name="_xlnm.Print_Area" hidden="1">#N/A</definedName>
    <definedName name="_xlnm.Print_Titles" hidden="1">#N/A</definedName>
    <definedName name="rrrrr">#REF!</definedName>
    <definedName name="sss">#N/A</definedName>
    <definedName name="ssss">#REF!</definedName>
    <definedName name="zzzzz">#REF!</definedName>
    <definedName name="啊啊">#REF!</definedName>
    <definedName name="安徽">#REF!</definedName>
    <definedName name="北京">#REF!</definedName>
    <definedName name="不不不">#REF!</definedName>
    <definedName name="大连">#REF!</definedName>
    <definedName name="第三批">#N/A</definedName>
    <definedName name="呃呃呃">#REF!</definedName>
    <definedName name="福建">#REF!</definedName>
    <definedName name="福建地区">#REF!</definedName>
    <definedName name="附表">#REF!</definedName>
    <definedName name="广东">#REF!</definedName>
    <definedName name="广东地区">#REF!</definedName>
    <definedName name="广西">#REF!</definedName>
    <definedName name="贵州">#REF!</definedName>
    <definedName name="哈哈哈哈">#REF!</definedName>
    <definedName name="海南">#REF!</definedName>
    <definedName name="河北">#REF!</definedName>
    <definedName name="河南">#REF!</definedName>
    <definedName name="黑龙江">#REF!</definedName>
    <definedName name="湖北">#REF!</definedName>
    <definedName name="湖南">#REF!</definedName>
    <definedName name="汇率">#REF!</definedName>
    <definedName name="吉林">#REF!</definedName>
    <definedName name="江苏">#REF!</definedName>
    <definedName name="江西">#REF!</definedName>
    <definedName name="啦啦啦">#REF!</definedName>
    <definedName name="了">#REF!</definedName>
    <definedName name="辽宁">#REF!</definedName>
    <definedName name="辽宁地区">#REF!</definedName>
    <definedName name="么么么么">#REF!</definedName>
    <definedName name="内蒙">#REF!</definedName>
    <definedName name="你">#REF!</definedName>
    <definedName name="宁波">#REF!</definedName>
    <definedName name="宁夏">#REF!</definedName>
    <definedName name="悄悄">#REF!</definedName>
    <definedName name="青岛">#REF!</definedName>
    <definedName name="青海">#REF!</definedName>
    <definedName name="全国收入累计">#N/A</definedName>
    <definedName name="日日日">#REF!</definedName>
    <definedName name="厦门">#REF!</definedName>
    <definedName name="山东">#REF!</definedName>
    <definedName name="山东地区">#REF!</definedName>
    <definedName name="山西">#REF!</definedName>
    <definedName name="陕西">#REF!</definedName>
    <definedName name="上海">#REF!</definedName>
    <definedName name="深圳">#REF!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省级">#N/A</definedName>
    <definedName name="时代">#REF!</definedName>
    <definedName name="是">#REF!</definedName>
    <definedName name="是水水水水">#REF!</definedName>
    <definedName name="收入表">#N/A</definedName>
    <definedName name="水水水嘎嘎嘎水">#REF!</definedName>
    <definedName name="水水水水">#REF!</definedName>
    <definedName name="四川">#REF!</definedName>
    <definedName name="天津">#REF!</definedName>
    <definedName name="我问问">#REF!</definedName>
    <definedName name="西藏">#REF!</definedName>
    <definedName name="新疆">#REF!</definedName>
    <definedName name="一i">#REF!</definedName>
    <definedName name="一一i">#REF!</definedName>
    <definedName name="云南">#REF!</definedName>
    <definedName name="啧啧啧">#REF!</definedName>
    <definedName name="浙江">#REF!</definedName>
    <definedName name="浙江地区">#REF!</definedName>
    <definedName name="重庆">#REF!</definedName>
    <definedName name="_xlnm.Print_Area" localSheetId="0">表一、2020年全市基金收支平衡表!$A$1:$D$11</definedName>
    <definedName name="\aa" localSheetId="3">#REF!</definedName>
    <definedName name="\d" localSheetId="3">#REF!</definedName>
    <definedName name="\P" localSheetId="3">#REF!</definedName>
    <definedName name="\x" localSheetId="3">#REF!</definedName>
    <definedName name="_Key1" localSheetId="3" hidden="1">#REF!</definedName>
    <definedName name="_Sort" localSheetId="3" hidden="1">#REF!</definedName>
    <definedName name="aaaaaaa" localSheetId="3">#REF!</definedName>
    <definedName name="Database" localSheetId="3" hidden="1">#REF!</definedName>
    <definedName name="dddddd" localSheetId="3">#REF!</definedName>
    <definedName name="ffffff" localSheetId="3">#REF!</definedName>
    <definedName name="ggggg" localSheetId="3">#REF!</definedName>
    <definedName name="hhh" localSheetId="3">'[2]Mp-team 1'!#REF!</definedName>
    <definedName name="hhhhhh" localSheetId="3">#REF!</definedName>
    <definedName name="hhhhhhhhh" localSheetId="3">#REF!</definedName>
    <definedName name="jjjjj" localSheetId="3">#REF!</definedName>
    <definedName name="kkkkk" localSheetId="3">#REF!</definedName>
    <definedName name="_xlnm.Print_Area" localSheetId="3">表四、2020年政府性基金转移支付表!$A$1:$B$27</definedName>
    <definedName name="rrrrr" localSheetId="3">#REF!</definedName>
    <definedName name="ssss" localSheetId="3">#REF!</definedName>
    <definedName name="zzzzz" localSheetId="3">#REF!</definedName>
    <definedName name="啊啊" localSheetId="3">#REF!</definedName>
    <definedName name="安徽" localSheetId="3">#REF!</definedName>
    <definedName name="北京" localSheetId="3">#REF!</definedName>
    <definedName name="不不不" localSheetId="3">#REF!</definedName>
    <definedName name="大连" localSheetId="3">#REF!</definedName>
    <definedName name="呃呃呃" localSheetId="3">#REF!</definedName>
    <definedName name="福建" localSheetId="3">#REF!</definedName>
    <definedName name="福建地区" localSheetId="3">#REF!</definedName>
    <definedName name="附表" localSheetId="3">#REF!</definedName>
    <definedName name="广东" localSheetId="3">#REF!</definedName>
    <definedName name="广东地区" localSheetId="3">#REF!</definedName>
    <definedName name="广西" localSheetId="3">#REF!</definedName>
    <definedName name="贵州" localSheetId="3">#REF!</definedName>
    <definedName name="哈哈哈哈" localSheetId="3">#REF!</definedName>
    <definedName name="海南" localSheetId="3">#REF!</definedName>
    <definedName name="河北" localSheetId="3">#REF!</definedName>
    <definedName name="河南" localSheetId="3">#REF!</definedName>
    <definedName name="黑龙江" localSheetId="3">#REF!</definedName>
    <definedName name="湖北" localSheetId="3">#REF!</definedName>
    <definedName name="湖南" localSheetId="3">#REF!</definedName>
    <definedName name="汇率" localSheetId="3">#REF!</definedName>
    <definedName name="吉林" localSheetId="3">#REF!</definedName>
    <definedName name="江苏" localSheetId="3">#REF!</definedName>
    <definedName name="江西" localSheetId="3">#REF!</definedName>
    <definedName name="啦啦啦" localSheetId="3">#REF!</definedName>
    <definedName name="了" localSheetId="3">#REF!</definedName>
    <definedName name="辽宁" localSheetId="3">#REF!</definedName>
    <definedName name="辽宁地区" localSheetId="3">#REF!</definedName>
    <definedName name="么么么么" localSheetId="3">#REF!</definedName>
    <definedName name="内蒙" localSheetId="3">#REF!</definedName>
    <definedName name="你" localSheetId="3">#REF!</definedName>
    <definedName name="宁波" localSheetId="3">#REF!</definedName>
    <definedName name="宁夏" localSheetId="3">#REF!</definedName>
    <definedName name="悄悄" localSheetId="3">#REF!</definedName>
    <definedName name="青岛" localSheetId="3">#REF!</definedName>
    <definedName name="青海" localSheetId="3">#REF!</definedName>
    <definedName name="日日日" localSheetId="3">#REF!</definedName>
    <definedName name="厦门" localSheetId="3">#REF!</definedName>
    <definedName name="山东" localSheetId="3">#REF!</definedName>
    <definedName name="山东地区" localSheetId="3">#REF!</definedName>
    <definedName name="山西" localSheetId="3">#REF!</definedName>
    <definedName name="陕西" localSheetId="3">#REF!</definedName>
    <definedName name="上海" localSheetId="3">#REF!</definedName>
    <definedName name="深圳" localSheetId="3">#REF!</definedName>
    <definedName name="生产列1" localSheetId="3">#REF!</definedName>
    <definedName name="生产列11" localSheetId="3">#REF!</definedName>
    <definedName name="生产列15" localSheetId="3">#REF!</definedName>
    <definedName name="生产列16" localSheetId="3">#REF!</definedName>
    <definedName name="生产列17" localSheetId="3">#REF!</definedName>
    <definedName name="生产列19" localSheetId="3">#REF!</definedName>
    <definedName name="生产列2" localSheetId="3">#REF!</definedName>
    <definedName name="生产列20" localSheetId="3">#REF!</definedName>
    <definedName name="生产列3" localSheetId="3">#REF!</definedName>
    <definedName name="生产列4" localSheetId="3">#REF!</definedName>
    <definedName name="生产列5" localSheetId="3">#REF!</definedName>
    <definedName name="生产列6" localSheetId="3">#REF!</definedName>
    <definedName name="生产列7" localSheetId="3">#REF!</definedName>
    <definedName name="生产列8" localSheetId="3">#REF!</definedName>
    <definedName name="生产列9" localSheetId="3">#REF!</definedName>
    <definedName name="生产期" localSheetId="3">#REF!</definedName>
    <definedName name="生产期1" localSheetId="3">#REF!</definedName>
    <definedName name="生产期11" localSheetId="3">#REF!</definedName>
    <definedName name="生产期15" localSheetId="3">#REF!</definedName>
    <definedName name="生产期16" localSheetId="3">#REF!</definedName>
    <definedName name="生产期17" localSheetId="3">#REF!</definedName>
    <definedName name="生产期19" localSheetId="3">#REF!</definedName>
    <definedName name="生产期2" localSheetId="3">#REF!</definedName>
    <definedName name="生产期20" localSheetId="3">#REF!</definedName>
    <definedName name="生产期3" localSheetId="3">#REF!</definedName>
    <definedName name="生产期4" localSheetId="3">#REF!</definedName>
    <definedName name="生产期5" localSheetId="3">#REF!</definedName>
    <definedName name="生产期6" localSheetId="3">#REF!</definedName>
    <definedName name="生产期7" localSheetId="3">#REF!</definedName>
    <definedName name="生产期8" localSheetId="3">#REF!</definedName>
    <definedName name="生产期9" localSheetId="3">#REF!</definedName>
    <definedName name="时代" localSheetId="3">#REF!</definedName>
    <definedName name="是" localSheetId="3">#REF!</definedName>
    <definedName name="是水水水水" localSheetId="3">#REF!</definedName>
    <definedName name="水水水嘎嘎嘎水" localSheetId="3">#REF!</definedName>
    <definedName name="水水水水" localSheetId="3">#REF!</definedName>
    <definedName name="四川" localSheetId="3">#REF!</definedName>
    <definedName name="天津" localSheetId="3">#REF!</definedName>
    <definedName name="我问问" localSheetId="3">#REF!</definedName>
    <definedName name="西藏" localSheetId="3">#REF!</definedName>
    <definedName name="新疆" localSheetId="3">#REF!</definedName>
    <definedName name="一i" localSheetId="3">#REF!</definedName>
    <definedName name="一一i" localSheetId="3">#REF!</definedName>
    <definedName name="云南" localSheetId="3">#REF!</definedName>
    <definedName name="啧啧啧" localSheetId="3">#REF!</definedName>
    <definedName name="浙江" localSheetId="3">#REF!</definedName>
    <definedName name="浙江地区" localSheetId="3">#REF!</definedName>
    <definedName name="重庆" localSheetId="3">#REF!</definedName>
    <definedName name="\aa" localSheetId="5">#REF!</definedName>
    <definedName name="\d" localSheetId="5">#REF!</definedName>
    <definedName name="\P" localSheetId="5">#REF!</definedName>
    <definedName name="\x" localSheetId="5">#REF!</definedName>
    <definedName name="_Key1" localSheetId="5" hidden="1">#REF!</definedName>
    <definedName name="_Sort" localSheetId="5" hidden="1">#REF!</definedName>
    <definedName name="aaaaaaa" localSheetId="5">#REF!</definedName>
    <definedName name="Database" localSheetId="5" hidden="1">#REF!</definedName>
    <definedName name="dddddd" localSheetId="5">#REF!</definedName>
    <definedName name="ffffff" localSheetId="5">#REF!</definedName>
    <definedName name="ggggg" localSheetId="5">#REF!</definedName>
    <definedName name="hhh" localSheetId="5">'[2]Mp-team 1'!#REF!</definedName>
    <definedName name="hhhhhh" localSheetId="5">#REF!</definedName>
    <definedName name="hhhhhhhhh" localSheetId="5">#REF!</definedName>
    <definedName name="jjjjj" localSheetId="5">#REF!</definedName>
    <definedName name="kkkkk" localSheetId="5">#REF!</definedName>
    <definedName name="rrrrr" localSheetId="5">#REF!</definedName>
    <definedName name="ssss" localSheetId="5">#REF!</definedName>
    <definedName name="zzzzz" localSheetId="5">#REF!</definedName>
    <definedName name="啊啊" localSheetId="5">#REF!</definedName>
    <definedName name="安徽" localSheetId="5">#REF!</definedName>
    <definedName name="北京" localSheetId="5">#REF!</definedName>
    <definedName name="不不不" localSheetId="5">#REF!</definedName>
    <definedName name="大连" localSheetId="5">#REF!</definedName>
    <definedName name="呃呃呃" localSheetId="5">#REF!</definedName>
    <definedName name="福建" localSheetId="5">#REF!</definedName>
    <definedName name="福建地区" localSheetId="5">#REF!</definedName>
    <definedName name="附表" localSheetId="5">#REF!</definedName>
    <definedName name="广东" localSheetId="5">#REF!</definedName>
    <definedName name="广东地区" localSheetId="5">#REF!</definedName>
    <definedName name="广西" localSheetId="5">#REF!</definedName>
    <definedName name="贵州" localSheetId="5">#REF!</definedName>
    <definedName name="哈哈哈哈" localSheetId="5">#REF!</definedName>
    <definedName name="海南" localSheetId="5">#REF!</definedName>
    <definedName name="河北" localSheetId="5">#REF!</definedName>
    <definedName name="河南" localSheetId="5">#REF!</definedName>
    <definedName name="黑龙江" localSheetId="5">#REF!</definedName>
    <definedName name="湖北" localSheetId="5">#REF!</definedName>
    <definedName name="湖南" localSheetId="5">#REF!</definedName>
    <definedName name="汇率" localSheetId="5">#REF!</definedName>
    <definedName name="吉林" localSheetId="5">#REF!</definedName>
    <definedName name="江苏" localSheetId="5">#REF!</definedName>
    <definedName name="江西" localSheetId="5">#REF!</definedName>
    <definedName name="啦啦啦" localSheetId="5">#REF!</definedName>
    <definedName name="了" localSheetId="5">#REF!</definedName>
    <definedName name="辽宁" localSheetId="5">#REF!</definedName>
    <definedName name="辽宁地区" localSheetId="5">#REF!</definedName>
    <definedName name="么么么么" localSheetId="5">#REF!</definedName>
    <definedName name="内蒙" localSheetId="5">#REF!</definedName>
    <definedName name="你" localSheetId="5">#REF!</definedName>
    <definedName name="宁波" localSheetId="5">#REF!</definedName>
    <definedName name="宁夏" localSheetId="5">#REF!</definedName>
    <definedName name="悄悄" localSheetId="5">#REF!</definedName>
    <definedName name="青岛" localSheetId="5">#REF!</definedName>
    <definedName name="青海" localSheetId="5">#REF!</definedName>
    <definedName name="日日日" localSheetId="5">#REF!</definedName>
    <definedName name="厦门" localSheetId="5">#REF!</definedName>
    <definedName name="山东" localSheetId="5">#REF!</definedName>
    <definedName name="山东地区" localSheetId="5">#REF!</definedName>
    <definedName name="山西" localSheetId="5">#REF!</definedName>
    <definedName name="陕西" localSheetId="5">#REF!</definedName>
    <definedName name="上海" localSheetId="5">#REF!</definedName>
    <definedName name="深圳" localSheetId="5">#REF!</definedName>
    <definedName name="生产列1" localSheetId="5">#REF!</definedName>
    <definedName name="生产列11" localSheetId="5">#REF!</definedName>
    <definedName name="生产列15" localSheetId="5">#REF!</definedName>
    <definedName name="生产列16" localSheetId="5">#REF!</definedName>
    <definedName name="生产列17" localSheetId="5">#REF!</definedName>
    <definedName name="生产列19" localSheetId="5">#REF!</definedName>
    <definedName name="生产列2" localSheetId="5">#REF!</definedName>
    <definedName name="生产列20" localSheetId="5">#REF!</definedName>
    <definedName name="生产列3" localSheetId="5">#REF!</definedName>
    <definedName name="生产列4" localSheetId="5">#REF!</definedName>
    <definedName name="生产列5" localSheetId="5">#REF!</definedName>
    <definedName name="生产列6" localSheetId="5">#REF!</definedName>
    <definedName name="生产列7" localSheetId="5">#REF!</definedName>
    <definedName name="生产列8" localSheetId="5">#REF!</definedName>
    <definedName name="生产列9" localSheetId="5">#REF!</definedName>
    <definedName name="生产期" localSheetId="5">#REF!</definedName>
    <definedName name="生产期1" localSheetId="5">#REF!</definedName>
    <definedName name="生产期11" localSheetId="5">#REF!</definedName>
    <definedName name="生产期15" localSheetId="5">#REF!</definedName>
    <definedName name="生产期16" localSheetId="5">#REF!</definedName>
    <definedName name="生产期17" localSheetId="5">#REF!</definedName>
    <definedName name="生产期19" localSheetId="5">#REF!</definedName>
    <definedName name="生产期2" localSheetId="5">#REF!</definedName>
    <definedName name="生产期20" localSheetId="5">#REF!</definedName>
    <definedName name="生产期3" localSheetId="5">#REF!</definedName>
    <definedName name="生产期4" localSheetId="5">#REF!</definedName>
    <definedName name="生产期5" localSheetId="5">#REF!</definedName>
    <definedName name="生产期6" localSheetId="5">#REF!</definedName>
    <definedName name="生产期7" localSheetId="5">#REF!</definedName>
    <definedName name="生产期8" localSheetId="5">#REF!</definedName>
    <definedName name="生产期9" localSheetId="5">#REF!</definedName>
    <definedName name="时代" localSheetId="5">#REF!</definedName>
    <definedName name="是" localSheetId="5">#REF!</definedName>
    <definedName name="是水水水水" localSheetId="5">#REF!</definedName>
    <definedName name="水水水嘎嘎嘎水" localSheetId="5">#REF!</definedName>
    <definedName name="水水水水" localSheetId="5">#REF!</definedName>
    <definedName name="四川" localSheetId="5">#REF!</definedName>
    <definedName name="天津" localSheetId="5">#REF!</definedName>
    <definedName name="我问问" localSheetId="5">#REF!</definedName>
    <definedName name="西藏" localSheetId="5">#REF!</definedName>
    <definedName name="新疆" localSheetId="5">#REF!</definedName>
    <definedName name="一i" localSheetId="5">#REF!</definedName>
    <definedName name="一一i" localSheetId="5">#REF!</definedName>
    <definedName name="云南" localSheetId="5">#REF!</definedName>
    <definedName name="啧啧啧" localSheetId="5">#REF!</definedName>
    <definedName name="浙江" localSheetId="5">#REF!</definedName>
    <definedName name="浙江地区" localSheetId="5">#REF!</definedName>
    <definedName name="重庆" localSheetId="5">#REF!</definedName>
    <definedName name="_xlnm.Print_Titles" localSheetId="4">表五、专项转移支付项目安排情况表!$A$2:$IM$5</definedName>
    <definedName name="地区名称">[3]封面!$B$2:$B$6</definedName>
    <definedName name="_xlnm.Print_Titles" localSheetId="2">表三、2020年政府性基金预算支出明细表!$A$1:$IS$4</definedName>
    <definedName name="_xlnm._FilterDatabase" localSheetId="2" hidden="1">表三、2020年政府性基金预算支出明细表!$A$4:$C$248</definedName>
  </definedNames>
  <calcPr calcId="144525" concurrentCalc="0"/>
</workbook>
</file>

<file path=xl/sharedStrings.xml><?xml version="1.0" encoding="utf-8"?>
<sst xmlns="http://schemas.openxmlformats.org/spreadsheetml/2006/main" count="332">
  <si>
    <t>表一：</t>
  </si>
  <si>
    <t>2020年全市政府性基金收支预算执行情况总表</t>
  </si>
  <si>
    <t>单位:万元</t>
  </si>
  <si>
    <t>项  目</t>
  </si>
  <si>
    <t>收入执行数</t>
  </si>
  <si>
    <t>支出执行数</t>
  </si>
  <si>
    <t>一、全市政府性基金收入</t>
  </si>
  <si>
    <t>一、全市政府性基金支出</t>
  </si>
  <si>
    <t>二、上级补助收入</t>
  </si>
  <si>
    <t>二、上解上级支出</t>
  </si>
  <si>
    <t>三、调入资金</t>
  </si>
  <si>
    <t>三、调出资金</t>
  </si>
  <si>
    <t>四、专项债务收入</t>
  </si>
  <si>
    <t>四、年终结余</t>
  </si>
  <si>
    <t>五、上年结余收入</t>
  </si>
  <si>
    <t>五、专项债务还本支出</t>
  </si>
  <si>
    <t xml:space="preserve">        收入总计</t>
  </si>
  <si>
    <t xml:space="preserve">      支出总计</t>
  </si>
  <si>
    <t>表二</t>
  </si>
  <si>
    <t>2020年政府性基金预算收入表</t>
  </si>
  <si>
    <r>
      <rPr>
        <sz val="12"/>
        <rFont val="宋体"/>
        <charset val="134"/>
      </rPr>
      <t xml:space="preserve">项 </t>
    </r>
    <r>
      <rPr>
        <sz val="12"/>
        <rFont val="宋体"/>
        <charset val="134"/>
      </rPr>
      <t xml:space="preserve">     </t>
    </r>
    <r>
      <rPr>
        <b/>
        <sz val="12"/>
        <rFont val="宋体"/>
        <charset val="134"/>
      </rPr>
      <t>目</t>
    </r>
  </si>
  <si>
    <t>上年决算    （执行)数</t>
  </si>
  <si>
    <t>预算数</t>
  </si>
  <si>
    <t>预算数为决算    （执行）数的%</t>
  </si>
  <si>
    <t>一、农网还贷资金收入</t>
  </si>
  <si>
    <t/>
  </si>
  <si>
    <t>二、海南省高等级公路车辆通行附加费收入</t>
  </si>
  <si>
    <t>三、港口建设费收入</t>
  </si>
  <si>
    <t>四、国家电影事业发展专项资金收入</t>
  </si>
  <si>
    <t>五、国有土地收益基金收入</t>
  </si>
  <si>
    <t>六、农业土地开发资金收入</t>
  </si>
  <si>
    <t>七、国有土地使用权出让收入</t>
  </si>
  <si>
    <t>八、大中型水库库区基金收入</t>
  </si>
  <si>
    <t>九、彩票公益金收入</t>
  </si>
  <si>
    <t>十、城市基础设施配套费收入</t>
  </si>
  <si>
    <t>十一、小型水库移民扶助基金收入</t>
  </si>
  <si>
    <t>十二、国家重大水利工程建设基金收入</t>
  </si>
  <si>
    <t>十三、车辆通行费</t>
  </si>
  <si>
    <t>十四、污水处理费收入</t>
  </si>
  <si>
    <t>十五、彩票发行机构和彩票销售机构的业务费用</t>
  </si>
  <si>
    <t>十六、其他政府性基金收入</t>
  </si>
  <si>
    <t>十七、专项债券对应项目专项收入</t>
  </si>
  <si>
    <t>收入合计</t>
  </si>
  <si>
    <t>转移性收入</t>
  </si>
  <si>
    <t xml:space="preserve">  政府性基金转移收入</t>
  </si>
  <si>
    <t xml:space="preserve">    政府性基金补助收入</t>
  </si>
  <si>
    <t xml:space="preserve">    政府性基金上解收入</t>
  </si>
  <si>
    <t xml:space="preserve">  上年结余收入</t>
  </si>
  <si>
    <t xml:space="preserve">  调入资金</t>
  </si>
  <si>
    <t xml:space="preserve">    其中：地方政府性基金调入专项收入</t>
  </si>
  <si>
    <t xml:space="preserve">  地方政府专项债务收入</t>
  </si>
  <si>
    <t xml:space="preserve">  地方政府专项债务转贷收入</t>
  </si>
  <si>
    <t>收入总计</t>
  </si>
  <si>
    <t>表三</t>
  </si>
  <si>
    <t xml:space="preserve"> </t>
  </si>
  <si>
    <t xml:space="preserve"> 2020年政府性基金预算支出明细表</t>
  </si>
  <si>
    <t>单位：万元</t>
  </si>
  <si>
    <r>
      <rPr>
        <b/>
        <sz val="11"/>
        <rFont val="宋体"/>
        <charset val="134"/>
      </rPr>
      <t>项</t>
    </r>
    <r>
      <rPr>
        <b/>
        <sz val="12"/>
        <rFont val="宋体"/>
        <charset val="134"/>
      </rPr>
      <t>目</t>
    </r>
  </si>
  <si>
    <t>上年决算   （执行)数</t>
  </si>
  <si>
    <t>预算数为决算（执行）数%</t>
  </si>
  <si>
    <t>一、文化旅游体育与传媒支出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</si>
  <si>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</si>
  <si>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</si>
  <si>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</si>
  <si>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</si>
  <si>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</si>
  <si>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</si>
  <si>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</si>
  <si>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</si>
  <si>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</si>
  <si>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</si>
  <si>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</si>
  <si>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 </t>
  </si>
  <si>
    <t xml:space="preserve">   国家电影事业发展专项资金对应专项债务收入安排的支出</t>
  </si>
  <si>
    <t xml:space="preserve">      资助城市影院</t>
  </si>
  <si>
    <t xml:space="preserve">      其他国家电影事业发展专项资金对应专项债务收入支出</t>
  </si>
  <si>
    <t>二、社会保障和就业支出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</si>
  <si>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</si>
  <si>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</si>
  <si>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</si>
  <si>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</si>
  <si>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</si>
  <si>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</si>
  <si>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</si>
  <si>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</si>
  <si>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三、节能环保支出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</si>
  <si>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</si>
  <si>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</si>
  <si>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</si>
  <si>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</si>
  <si>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</si>
  <si>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</si>
  <si>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</si>
  <si>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</si>
  <si>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</si>
  <si>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</si>
  <si>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四、城乡社区支出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</si>
  <si>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</si>
  <si>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</si>
  <si>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</si>
  <si>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</si>
  <si>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</si>
  <si>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</si>
  <si>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</si>
  <si>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</si>
  <si>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</si>
  <si>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</si>
  <si>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</si>
  <si>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</si>
  <si>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</si>
  <si>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</si>
  <si>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</si>
  <si>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</si>
  <si>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</si>
  <si>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</si>
  <si>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</si>
  <si>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</si>
  <si>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</si>
  <si>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</si>
  <si>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污水处理费收入安排的支出</t>
  </si>
  <si>
    <t xml:space="preserve">      污水处理设施建设和运营</t>
  </si>
  <si>
    <t xml:space="preserve">      代征手续费</t>
  </si>
  <si>
    <t xml:space="preserve">      其他污水处理费安排的支出</t>
  </si>
  <si>
    <t xml:space="preserve">    土地储备专项债券收入安排的支出</t>
  </si>
  <si>
    <t xml:space="preserve">      其他土地储备专项债券收入安排的支出</t>
  </si>
  <si>
    <t xml:space="preserve">    棚户区改造专项债券收入安排的支出</t>
  </si>
  <si>
    <t xml:space="preserve">      其他棚户区改造专项债券收入安排的支出</t>
  </si>
  <si>
    <t xml:space="preserve">    城市基础设施配套费对应专项债务收入安排的支出</t>
  </si>
  <si>
    <t xml:space="preserve">      其他城市基础设施配套费对应专项债务收入安排的支出</t>
  </si>
  <si>
    <t xml:space="preserve">    污水处理费对应专项债务收入安排的支出</t>
  </si>
  <si>
    <t xml:space="preserve">      其他污水处理费对应专项债务收入安排的支出</t>
  </si>
  <si>
    <t xml:space="preserve">    国有土地使用权出让收入对应专项债务收入安排的支出</t>
  </si>
  <si>
    <t xml:space="preserve">      其他国有土地使用权出让收入对应专项债务收入安排的支出</t>
  </si>
  <si>
    <t>五、农林水支出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</si>
  <si>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</si>
  <si>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</si>
  <si>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</si>
  <si>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</si>
  <si>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</si>
  <si>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</si>
  <si>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</si>
  <si>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</si>
  <si>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</si>
  <si>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三峡后续工作</t>
  </si>
  <si>
    <t xml:space="preserve">      地方重大水利工程建设</t>
  </si>
  <si>
    <t xml:space="preserve">      其他重大水利工程建设基金支出</t>
  </si>
  <si>
    <t>六、交通运输支出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</si>
  <si>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</si>
  <si>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</si>
  <si>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</si>
  <si>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</si>
  <si>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</si>
  <si>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</si>
  <si>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</si>
  <si>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</si>
  <si>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</si>
  <si>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</si>
  <si>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港口设施</t>
  </si>
  <si>
    <t xml:space="preserve">      航道建设和维护</t>
  </si>
  <si>
    <t xml:space="preserve">      航运保障系统建设</t>
  </si>
  <si>
    <t xml:space="preserve">      其他港口建设费安排的支出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</si>
  <si>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</si>
  <si>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</si>
  <si>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</si>
  <si>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</si>
  <si>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</si>
  <si>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</si>
  <si>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</si>
  <si>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</si>
  <si>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</si>
  <si>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</si>
  <si>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</si>
  <si>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</si>
  <si>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</si>
  <si>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</si>
  <si>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</si>
  <si>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</si>
  <si>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</si>
  <si>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</si>
  <si>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</si>
  <si>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</si>
  <si>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</si>
  <si>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</si>
  <si>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</si>
  <si>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</si>
  <si>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</si>
  <si>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t>
  </si>
  <si>
    <t xml:space="preserve">      其他海南省高等级公路车辆通行附加费对应专项债务收入安排的支出</t>
  </si>
  <si>
    <t xml:space="preserve">    政府收费公路专项债券收入安排的支出</t>
  </si>
  <si>
    <t xml:space="preserve">      其他政府收费公路专项债券收入安排的支出</t>
  </si>
  <si>
    <t xml:space="preserve">    车辆通行费对应专项债务收入安排的支出</t>
  </si>
  <si>
    <t xml:space="preserve">    港口建设费对应专项债务收入安排的支出</t>
  </si>
  <si>
    <t xml:space="preserve">      其他港口建设费对应专项债务收入安排的支出</t>
  </si>
  <si>
    <t>七、资源勘探工业信息等支出</t>
  </si>
  <si>
    <t xml:space="preserve">    农网还贷资金支出</t>
  </si>
  <si>
    <t xml:space="preserve">      地方农网还贷资金支出</t>
  </si>
  <si>
    <t xml:space="preserve">      其他农网还贷资金支出</t>
  </si>
  <si>
    <t>八、其他支出</t>
  </si>
  <si>
    <t xml:space="preserve">    其他政府性基金及对应专项债务收入安排的支出</t>
  </si>
  <si>
    <t xml:space="preserve">      其他政府性基金安排的支出</t>
  </si>
  <si>
    <t xml:space="preserve">      其他地方自行试点项目收益专项债券收入安排的支出</t>
  </si>
  <si>
    <t xml:space="preserve">      其他政府性基金债务收入安排的支出</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</si>
  <si>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</si>
  <si>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</si>
  <si>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</si>
  <si>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</si>
  <si>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</si>
  <si>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</si>
  <si>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</si>
  <si>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</si>
  <si>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</si>
  <si>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</si>
  <si>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</si>
  <si>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</si>
  <si>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</si>
  <si>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</si>
  <si>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</si>
  <si>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</si>
  <si>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</si>
  <si>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</si>
  <si>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用于城乡医疗救助的的彩票公益金支出</t>
  </si>
  <si>
    <t xml:space="preserve">      用于其他社会公益事业的彩票公益金支出</t>
  </si>
  <si>
    <t>九、债务付息支出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</si>
  <si>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</si>
  <si>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</si>
  <si>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</si>
  <si>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</si>
  <si>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</si>
  <si>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</si>
  <si>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</si>
  <si>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</si>
  <si>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</si>
  <si>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</si>
  <si>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</si>
  <si>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</si>
  <si>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</si>
  <si>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</si>
  <si>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</si>
  <si>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</si>
  <si>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十、债务发行费用支出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</si>
  <si>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</si>
  <si>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</si>
  <si>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</si>
  <si>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</si>
  <si>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</si>
  <si>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</si>
  <si>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</si>
  <si>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</si>
  <si>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</si>
  <si>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</si>
  <si>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</si>
  <si>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</si>
  <si>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</si>
  <si>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</si>
  <si>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其他地方自行试点项目收益专项债务发行费用支出</t>
  </si>
  <si>
    <t xml:space="preserve">      其他政府性基金债务发行费用支出</t>
  </si>
  <si>
    <t>支出合计</t>
  </si>
  <si>
    <t>转移性支出</t>
  </si>
  <si>
    <t xml:space="preserve">  政府性基金转移支付</t>
  </si>
  <si>
    <t xml:space="preserve">    政府性基金补助支出</t>
  </si>
  <si>
    <t xml:space="preserve">    政府性基金上解支出</t>
  </si>
  <si>
    <t xml:space="preserve"> 调出资金</t>
  </si>
  <si>
    <t xml:space="preserve"> 年终结余</t>
  </si>
  <si>
    <t xml:space="preserve"> 地方政府专项债务还本支出</t>
  </si>
  <si>
    <t xml:space="preserve"> 地方政府专项债务转贷支出</t>
  </si>
  <si>
    <t>支出总计</t>
  </si>
  <si>
    <t>表四</t>
  </si>
  <si>
    <t>2020年政府性基金转移支付预算表</t>
  </si>
  <si>
    <t>项   目</t>
  </si>
  <si>
    <t>转移支付</t>
  </si>
  <si>
    <t>合计</t>
  </si>
  <si>
    <t>教育发展类</t>
  </si>
  <si>
    <t>教育发展改革专项</t>
  </si>
  <si>
    <t>文化旅游体育与传媒类</t>
  </si>
  <si>
    <t>新闻出版广电发展专项</t>
  </si>
  <si>
    <t>旅游发展基金</t>
  </si>
  <si>
    <t>其他国家电影事业发展专项资金支出</t>
  </si>
  <si>
    <t>社会保障和就业类</t>
  </si>
  <si>
    <t>大中型水库移民后期扶持基金支出</t>
  </si>
  <si>
    <t>综合救助专项</t>
  </si>
  <si>
    <t>城乡社区和住房保障类</t>
  </si>
  <si>
    <t>国有土地使用权出让金专项</t>
  </si>
  <si>
    <t>城镇保障性安居工程专项</t>
  </si>
  <si>
    <t>农村危房改造补助专项</t>
  </si>
  <si>
    <t>农林水发展类</t>
  </si>
  <si>
    <t>水利移民扶持专项</t>
  </si>
  <si>
    <t>财政扶贫专项</t>
  </si>
  <si>
    <t>交通运输发展类</t>
  </si>
  <si>
    <t>交通发展专项</t>
  </si>
  <si>
    <t>民航发展专项</t>
  </si>
  <si>
    <t>其他支出</t>
  </si>
  <si>
    <t>彩票公益金支持社会事业发展专项</t>
  </si>
  <si>
    <t>表五</t>
  </si>
  <si>
    <t>2020年提前告知专项转移支付项目安排情况表</t>
  </si>
  <si>
    <r>
      <rPr>
        <sz val="14"/>
        <rFont val="Times New Roman"/>
        <charset val="0"/>
      </rPr>
      <t xml:space="preserve">                                                                                                                  </t>
    </r>
    <r>
      <rPr>
        <sz val="14"/>
        <rFont val="隶书"/>
        <charset val="0"/>
      </rPr>
      <t>单位：万元</t>
    </r>
  </si>
  <si>
    <t>科目代码</t>
  </si>
  <si>
    <t>科目名称</t>
  </si>
  <si>
    <t>用款单位</t>
  </si>
  <si>
    <t>文　件　号</t>
  </si>
  <si>
    <t>金额</t>
  </si>
  <si>
    <t>用　款　项　目</t>
  </si>
  <si>
    <t>政府性基金支出</t>
  </si>
  <si>
    <t>地方旅游开发项目补助</t>
  </si>
  <si>
    <t>文广旅局</t>
  </si>
  <si>
    <t>焦财预[2019]456号</t>
  </si>
  <si>
    <t xml:space="preserve">      旅游厕所建设</t>
  </si>
  <si>
    <t>移民补助</t>
  </si>
  <si>
    <t>水利局</t>
  </si>
  <si>
    <t>焦财预[2019]494号</t>
  </si>
  <si>
    <t xml:space="preserve">      大中型水库移民后期扶持</t>
  </si>
  <si>
    <t>基础设施建设和经济发展</t>
  </si>
  <si>
    <t xml:space="preserve">      大中型水库库区基金</t>
  </si>
  <si>
    <t>其他国有土地使用权出让收入安排的支出</t>
  </si>
  <si>
    <t>基层科</t>
  </si>
  <si>
    <t>焦财预[2019]480号</t>
  </si>
  <si>
    <t xml:space="preserve">      农村综合改革</t>
  </si>
  <si>
    <t>房管中心</t>
  </si>
  <si>
    <t>焦财预[2019]533号</t>
  </si>
  <si>
    <t xml:space="preserve">      农村危房改造</t>
  </si>
  <si>
    <t>用于残疾人事业的彩票公益金</t>
  </si>
  <si>
    <t>残  联</t>
  </si>
  <si>
    <t>焦财预[2019]527号</t>
  </si>
  <si>
    <t xml:space="preserve">      残疾人彩票公益金</t>
  </si>
  <si>
    <t>表六</t>
  </si>
  <si>
    <t>专项债务余额情况表</t>
  </si>
  <si>
    <t>项    目</t>
  </si>
  <si>
    <t>金    额</t>
  </si>
  <si>
    <r>
      <rPr>
        <sz val="12"/>
        <color rgb="FF000000"/>
        <rFont val="宋体"/>
        <charset val="134"/>
      </rPr>
      <t>一、</t>
    </r>
    <r>
      <rPr>
        <sz val="12"/>
        <color rgb="FF000000"/>
        <rFont val="Times New Roman"/>
        <charset val="134"/>
      </rPr>
      <t>201</t>
    </r>
    <r>
      <rPr>
        <sz val="12"/>
        <color rgb="FF000000"/>
        <rFont val="宋体"/>
        <charset val="134"/>
      </rPr>
      <t>9年末政府专项债务余额限额</t>
    </r>
  </si>
  <si>
    <r>
      <rPr>
        <sz val="12"/>
        <color rgb="FF000000"/>
        <rFont val="宋体"/>
        <charset val="134"/>
      </rPr>
      <t>二、</t>
    </r>
    <r>
      <rPr>
        <sz val="12"/>
        <color rgb="FF000000"/>
        <rFont val="Times New Roman"/>
        <charset val="134"/>
      </rPr>
      <t>201</t>
    </r>
    <r>
      <rPr>
        <sz val="12"/>
        <color rgb="FF000000"/>
        <rFont val="宋体"/>
        <charset val="134"/>
      </rPr>
      <t>8年末政府专项债务余额</t>
    </r>
  </si>
  <si>
    <r>
      <rPr>
        <sz val="12"/>
        <color rgb="FF000000"/>
        <rFont val="宋体"/>
        <charset val="134"/>
      </rPr>
      <t>三、</t>
    </r>
    <r>
      <rPr>
        <sz val="12"/>
        <color rgb="FF000000"/>
        <rFont val="Times New Roman"/>
        <charset val="134"/>
      </rPr>
      <t>201</t>
    </r>
    <r>
      <rPr>
        <sz val="12"/>
        <color rgb="FF000000"/>
        <rFont val="宋体"/>
        <charset val="134"/>
      </rPr>
      <t>9年政府专项债券收入</t>
    </r>
  </si>
  <si>
    <r>
      <rPr>
        <sz val="12"/>
        <color rgb="FF000000"/>
        <rFont val="宋体"/>
        <charset val="134"/>
      </rPr>
      <t>四、</t>
    </r>
    <r>
      <rPr>
        <sz val="12"/>
        <color rgb="FF000000"/>
        <rFont val="Times New Roman"/>
        <charset val="134"/>
      </rPr>
      <t>201</t>
    </r>
    <r>
      <rPr>
        <sz val="12"/>
        <color rgb="FF000000"/>
        <rFont val="宋体"/>
        <charset val="134"/>
      </rPr>
      <t>9年政府专项债务还本额</t>
    </r>
  </si>
  <si>
    <r>
      <rPr>
        <sz val="12"/>
        <color rgb="FF000000"/>
        <rFont val="宋体"/>
        <charset val="134"/>
      </rPr>
      <t>五、</t>
    </r>
    <r>
      <rPr>
        <sz val="12"/>
        <color rgb="FF000000"/>
        <rFont val="Times New Roman"/>
        <charset val="134"/>
      </rPr>
      <t>201</t>
    </r>
    <r>
      <rPr>
        <sz val="12"/>
        <color rgb="FF000000"/>
        <rFont val="宋体"/>
        <charset val="134"/>
      </rPr>
      <t>9年末政府专项债务余额</t>
    </r>
  </si>
</sst>
</file>

<file path=xl/styles.xml><?xml version="1.0" encoding="utf-8"?>
<styleSheet xmlns="http://schemas.openxmlformats.org/spreadsheetml/2006/main">
  <numFmts count="6">
    <numFmt numFmtId="41" formatCode="_ * #,##0_ ;_ * \-#,##0_ ;_ * &quot;-&quot;_ ;_ @_ "/>
    <numFmt numFmtId="176" formatCode="0.0_ "/>
    <numFmt numFmtId="43" formatCode="_ * #,##0.00_ ;_ * \-#,##0.00_ ;_ * &quot;-&quot;??_ ;_ @_ "/>
    <numFmt numFmtId="177" formatCode="0_ "/>
    <numFmt numFmtId="44" formatCode="_ &quot;￥&quot;* #,##0.00_ ;_ &quot;￥&quot;* \-#,##0.00_ ;_ &quot;￥&quot;* &quot;-&quot;??_ ;_ @_ "/>
    <numFmt numFmtId="42" formatCode="_ &quot;￥&quot;* #,##0_ ;_ &quot;￥&quot;* \-#,##0_ ;_ &quot;￥&quot;* &quot;-&quot;_ ;_ @_ "/>
  </numFmts>
  <fonts count="35">
    <font>
      <sz val="12"/>
      <name val="宋体"/>
      <charset val="134"/>
    </font>
    <font>
      <b/>
      <sz val="12"/>
      <name val="宋体"/>
      <charset val="134"/>
    </font>
    <font>
      <sz val="12"/>
      <color rgb="FF000000"/>
      <name val="宋体"/>
      <charset val="134"/>
    </font>
    <font>
      <b/>
      <sz val="18"/>
      <name val="隶书"/>
      <charset val="134"/>
    </font>
    <font>
      <sz val="14"/>
      <name val="Times New Roman"/>
      <charset val="0"/>
    </font>
    <font>
      <sz val="14"/>
      <name val="宋体"/>
      <charset val="134"/>
    </font>
    <font>
      <b/>
      <sz val="14"/>
      <name val="宋体"/>
      <charset val="134"/>
    </font>
    <font>
      <b/>
      <sz val="14"/>
      <name val="黑体"/>
      <charset val="134"/>
    </font>
    <font>
      <b/>
      <sz val="12"/>
      <color indexed="10"/>
      <name val="宋体"/>
      <charset val="134"/>
    </font>
    <font>
      <b/>
      <sz val="16"/>
      <name val="宋体"/>
      <charset val="134"/>
    </font>
    <font>
      <b/>
      <sz val="11"/>
      <name val="宋体"/>
      <charset val="134"/>
    </font>
    <font>
      <sz val="11"/>
      <name val="宋体"/>
      <charset val="134"/>
    </font>
    <font>
      <sz val="11"/>
      <name val="宋体"/>
      <charset val="134"/>
      <scheme val="minor"/>
    </font>
    <font>
      <sz val="11"/>
      <color theme="1"/>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sz val="12"/>
      <color rgb="FF000000"/>
      <name val="Times New Roman"/>
      <charset val="134"/>
    </font>
    <font>
      <sz val="14"/>
      <name val="隶书"/>
      <charset val="0"/>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bgColor indexed="64"/>
      </patternFill>
    </fill>
    <fill>
      <patternFill patternType="solid">
        <fgColor theme="5"/>
        <bgColor indexed="64"/>
      </patternFill>
    </fill>
  </fills>
  <borders count="26">
    <border>
      <left/>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3">
    <xf numFmtId="0" fontId="0" fillId="0" borderId="0">
      <alignment vertical="center"/>
    </xf>
    <xf numFmtId="42" fontId="13" fillId="0" borderId="0" applyFont="0" applyFill="0" applyBorder="0" applyAlignment="0" applyProtection="0">
      <alignment vertical="center"/>
    </xf>
    <xf numFmtId="0" fontId="14" fillId="20" borderId="0" applyNumberFormat="0" applyBorder="0" applyAlignment="0" applyProtection="0">
      <alignment vertical="center"/>
    </xf>
    <xf numFmtId="0" fontId="22" fillId="16" borderId="20"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10" borderId="0" applyNumberFormat="0" applyBorder="0" applyAlignment="0" applyProtection="0">
      <alignment vertical="center"/>
    </xf>
    <xf numFmtId="0" fontId="17" fillId="6" borderId="0" applyNumberFormat="0" applyBorder="0" applyAlignment="0" applyProtection="0">
      <alignment vertical="center"/>
    </xf>
    <xf numFmtId="43" fontId="13" fillId="0" borderId="0" applyFont="0" applyFill="0" applyBorder="0" applyAlignment="0" applyProtection="0">
      <alignment vertical="center"/>
    </xf>
    <xf numFmtId="0" fontId="20" fillId="23" borderId="0" applyNumberFormat="0" applyBorder="0" applyAlignment="0" applyProtection="0">
      <alignment vertical="center"/>
    </xf>
    <xf numFmtId="0" fontId="2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6" fillId="0" borderId="0" applyNumberFormat="0" applyFill="0" applyBorder="0" applyAlignment="0" applyProtection="0">
      <alignment vertical="center"/>
    </xf>
    <xf numFmtId="0" fontId="13" fillId="15" borderId="19" applyNumberFormat="0" applyFont="0" applyAlignment="0" applyProtection="0">
      <alignment vertical="center"/>
    </xf>
    <xf numFmtId="0" fontId="20" fillId="14" borderId="0" applyNumberFormat="0" applyBorder="0" applyAlignment="0" applyProtection="0">
      <alignment vertical="center"/>
    </xf>
    <xf numFmtId="0" fontId="1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6" fillId="0" borderId="22" applyNumberFormat="0" applyFill="0" applyAlignment="0" applyProtection="0">
      <alignment vertical="center"/>
    </xf>
    <xf numFmtId="0" fontId="32" fillId="0" borderId="22" applyNumberFormat="0" applyFill="0" applyAlignment="0" applyProtection="0">
      <alignment vertical="center"/>
    </xf>
    <xf numFmtId="0" fontId="20" fillId="22" borderId="0" applyNumberFormat="0" applyBorder="0" applyAlignment="0" applyProtection="0">
      <alignment vertical="center"/>
    </xf>
    <xf numFmtId="0" fontId="15" fillId="0" borderId="23" applyNumberFormat="0" applyFill="0" applyAlignment="0" applyProtection="0">
      <alignment vertical="center"/>
    </xf>
    <xf numFmtId="0" fontId="20" fillId="13" borderId="0" applyNumberFormat="0" applyBorder="0" applyAlignment="0" applyProtection="0">
      <alignment vertical="center"/>
    </xf>
    <xf numFmtId="0" fontId="29" fillId="19" borderId="24" applyNumberFormat="0" applyAlignment="0" applyProtection="0">
      <alignment vertical="center"/>
    </xf>
    <xf numFmtId="0" fontId="23" fillId="19" borderId="20" applyNumberFormat="0" applyAlignment="0" applyProtection="0">
      <alignment vertical="center"/>
    </xf>
    <xf numFmtId="0" fontId="18" fillId="9" borderId="18" applyNumberFormat="0" applyAlignment="0" applyProtection="0">
      <alignment vertical="center"/>
    </xf>
    <xf numFmtId="0" fontId="14" fillId="18" borderId="0" applyNumberFormat="0" applyBorder="0" applyAlignment="0" applyProtection="0">
      <alignment vertical="center"/>
    </xf>
    <xf numFmtId="0" fontId="20" fillId="33" borderId="0" applyNumberFormat="0" applyBorder="0" applyAlignment="0" applyProtection="0">
      <alignment vertical="center"/>
    </xf>
    <xf numFmtId="0" fontId="25" fillId="0" borderId="21" applyNumberFormat="0" applyFill="0" applyAlignment="0" applyProtection="0">
      <alignment vertical="center"/>
    </xf>
    <xf numFmtId="0" fontId="31" fillId="0" borderId="25" applyNumberFormat="0" applyFill="0" applyAlignment="0" applyProtection="0">
      <alignment vertical="center"/>
    </xf>
    <xf numFmtId="0" fontId="27" fillId="27" borderId="0" applyNumberFormat="0" applyBorder="0" applyAlignment="0" applyProtection="0">
      <alignment vertical="center"/>
    </xf>
    <xf numFmtId="0" fontId="21" fillId="12" borderId="0" applyNumberFormat="0" applyBorder="0" applyAlignment="0" applyProtection="0">
      <alignment vertical="center"/>
    </xf>
    <xf numFmtId="0" fontId="14" fillId="26" borderId="0" applyNumberFormat="0" applyBorder="0" applyAlignment="0" applyProtection="0">
      <alignment vertical="center"/>
    </xf>
    <xf numFmtId="0" fontId="20" fillId="31" borderId="0" applyNumberFormat="0" applyBorder="0" applyAlignment="0" applyProtection="0">
      <alignment vertical="center"/>
    </xf>
    <xf numFmtId="0" fontId="14" fillId="17" borderId="0" applyNumberFormat="0" applyBorder="0" applyAlignment="0" applyProtection="0">
      <alignment vertical="center"/>
    </xf>
    <xf numFmtId="0" fontId="14" fillId="8" borderId="0" applyNumberFormat="0" applyBorder="0" applyAlignment="0" applyProtection="0">
      <alignment vertical="center"/>
    </xf>
    <xf numFmtId="0" fontId="14" fillId="25" borderId="0" applyNumberFormat="0" applyBorder="0" applyAlignment="0" applyProtection="0">
      <alignment vertical="center"/>
    </xf>
    <xf numFmtId="0" fontId="14" fillId="5" borderId="0" applyNumberFormat="0" applyBorder="0" applyAlignment="0" applyProtection="0">
      <alignment vertical="center"/>
    </xf>
    <xf numFmtId="0" fontId="20" fillId="30" borderId="0" applyNumberFormat="0" applyBorder="0" applyAlignment="0" applyProtection="0">
      <alignment vertical="center"/>
    </xf>
    <xf numFmtId="0" fontId="20" fillId="32" borderId="0" applyNumberFormat="0" applyBorder="0" applyAlignment="0" applyProtection="0">
      <alignment vertical="center"/>
    </xf>
    <xf numFmtId="0" fontId="14" fillId="24" borderId="0" applyNumberFormat="0" applyBorder="0" applyAlignment="0" applyProtection="0">
      <alignment vertical="center"/>
    </xf>
    <xf numFmtId="0" fontId="14" fillId="4" borderId="0" applyNumberFormat="0" applyBorder="0" applyAlignment="0" applyProtection="0">
      <alignment vertical="center"/>
    </xf>
    <xf numFmtId="0" fontId="20" fillId="29" borderId="0" applyNumberFormat="0" applyBorder="0" applyAlignment="0" applyProtection="0">
      <alignment vertical="center"/>
    </xf>
    <xf numFmtId="0" fontId="14" fillId="3" borderId="0" applyNumberFormat="0" applyBorder="0" applyAlignment="0" applyProtection="0">
      <alignment vertical="center"/>
    </xf>
    <xf numFmtId="0" fontId="20" fillId="11" borderId="0" applyNumberFormat="0" applyBorder="0" applyAlignment="0" applyProtection="0">
      <alignment vertical="center"/>
    </xf>
    <xf numFmtId="0" fontId="20" fillId="28" borderId="0" applyNumberFormat="0" applyBorder="0" applyAlignment="0" applyProtection="0">
      <alignment vertical="center"/>
    </xf>
    <xf numFmtId="0" fontId="0" fillId="0" borderId="0">
      <alignment vertical="center"/>
    </xf>
    <xf numFmtId="0" fontId="14" fillId="7" borderId="0" applyNumberFormat="0" applyBorder="0" applyAlignment="0" applyProtection="0">
      <alignment vertical="center"/>
    </xf>
    <xf numFmtId="0" fontId="20" fillId="21" borderId="0" applyNumberFormat="0" applyBorder="0" applyAlignment="0" applyProtection="0">
      <alignment vertical="center"/>
    </xf>
    <xf numFmtId="0" fontId="0" fillId="0" borderId="0"/>
    <xf numFmtId="0" fontId="0" fillId="0" borderId="0"/>
    <xf numFmtId="0" fontId="0" fillId="0" borderId="0">
      <alignment vertical="center"/>
    </xf>
  </cellStyleXfs>
  <cellXfs count="101">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xf>
    <xf numFmtId="0" fontId="0" fillId="0" borderId="0" xfId="0" applyFill="1" applyBorder="1" applyAlignment="1">
      <alignment horizontal="center" vertical="center"/>
    </xf>
    <xf numFmtId="0" fontId="2" fillId="0" borderId="1"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left" vertical="center" wrapText="1"/>
    </xf>
    <xf numFmtId="0" fontId="2" fillId="0" borderId="6" xfId="0" applyNumberFormat="1" applyFont="1" applyBorder="1" applyAlignment="1">
      <alignment horizontal="center" vertical="center" wrapText="1"/>
    </xf>
    <xf numFmtId="0" fontId="0" fillId="0" borderId="0" xfId="51" applyFill="1"/>
    <xf numFmtId="0" fontId="0" fillId="2" borderId="0" xfId="51" applyFill="1"/>
    <xf numFmtId="0" fontId="0" fillId="2" borderId="0" xfId="51" applyFont="1" applyFill="1"/>
    <xf numFmtId="0" fontId="0" fillId="0" borderId="0" xfId="51"/>
    <xf numFmtId="0" fontId="0" fillId="0" borderId="0" xfId="51" applyAlignment="1"/>
    <xf numFmtId="0" fontId="0" fillId="0" borderId="0" xfId="51" applyAlignment="1">
      <alignment horizontal="center"/>
    </xf>
    <xf numFmtId="0" fontId="0" fillId="0" borderId="0" xfId="51" applyFill="1" applyAlignment="1">
      <alignment horizontal="center"/>
    </xf>
    <xf numFmtId="177" fontId="0" fillId="0" borderId="0" xfId="51" applyNumberFormat="1" applyAlignment="1">
      <alignment horizontal="center"/>
    </xf>
    <xf numFmtId="0" fontId="0" fillId="0" borderId="0" xfId="51" applyAlignment="1">
      <alignment horizontal="left" wrapText="1"/>
    </xf>
    <xf numFmtId="0" fontId="3" fillId="0" borderId="0" xfId="51" applyNumberFormat="1" applyFont="1" applyFill="1" applyBorder="1" applyAlignment="1">
      <alignment horizontal="center" vertical="center"/>
    </xf>
    <xf numFmtId="177" fontId="3" fillId="0" borderId="0" xfId="51" applyNumberFormat="1" applyFont="1" applyFill="1" applyBorder="1" applyAlignment="1">
      <alignment horizontal="center" vertical="center"/>
    </xf>
    <xf numFmtId="0" fontId="4" fillId="0" borderId="7" xfId="51" applyFont="1" applyFill="1" applyBorder="1" applyAlignment="1">
      <alignment horizontal="right" vertical="center"/>
    </xf>
    <xf numFmtId="0" fontId="5" fillId="0" borderId="7" xfId="51" applyFont="1" applyFill="1" applyBorder="1" applyAlignment="1">
      <alignment horizontal="right" vertical="center"/>
    </xf>
    <xf numFmtId="177" fontId="5" fillId="0" borderId="7" xfId="51" applyNumberFormat="1" applyFont="1" applyFill="1" applyBorder="1" applyAlignment="1">
      <alignment horizontal="right" vertical="center"/>
    </xf>
    <xf numFmtId="0" fontId="6" fillId="0" borderId="8" xfId="51" applyFont="1" applyFill="1" applyBorder="1" applyAlignment="1">
      <alignment horizontal="center" vertical="center"/>
    </xf>
    <xf numFmtId="0" fontId="6" fillId="0" borderId="9" xfId="51" applyFont="1" applyFill="1" applyBorder="1" applyAlignment="1">
      <alignment horizontal="center" vertical="center"/>
    </xf>
    <xf numFmtId="0" fontId="7" fillId="0" borderId="9" xfId="51" applyFont="1" applyFill="1" applyBorder="1" applyAlignment="1">
      <alignment horizontal="center" vertical="center"/>
    </xf>
    <xf numFmtId="177" fontId="7" fillId="0" borderId="9" xfId="51" applyNumberFormat="1" applyFont="1" applyFill="1" applyBorder="1" applyAlignment="1">
      <alignment horizontal="center" vertical="center"/>
    </xf>
    <xf numFmtId="0" fontId="7" fillId="0" borderId="10" xfId="51" applyFont="1" applyFill="1" applyBorder="1" applyAlignment="1">
      <alignment horizontal="center" vertical="center" wrapText="1"/>
    </xf>
    <xf numFmtId="0" fontId="6" fillId="0" borderId="11" xfId="51" applyFont="1" applyFill="1" applyBorder="1" applyAlignment="1">
      <alignment horizontal="center" vertical="center"/>
    </xf>
    <xf numFmtId="0" fontId="6" fillId="0" borderId="12" xfId="51" applyFont="1" applyFill="1" applyBorder="1" applyAlignment="1">
      <alignment horizontal="center" vertical="center"/>
    </xf>
    <xf numFmtId="0" fontId="7" fillId="0" borderId="12" xfId="51" applyFont="1" applyFill="1" applyBorder="1" applyAlignment="1">
      <alignment horizontal="center" vertical="center"/>
    </xf>
    <xf numFmtId="177" fontId="7" fillId="0" borderId="12" xfId="51" applyNumberFormat="1" applyFont="1" applyFill="1" applyBorder="1" applyAlignment="1">
      <alignment horizontal="center" vertical="center"/>
    </xf>
    <xf numFmtId="0" fontId="7" fillId="0" borderId="13" xfId="51" applyFont="1" applyFill="1" applyBorder="1" applyAlignment="1">
      <alignment horizontal="center" vertical="center" wrapText="1"/>
    </xf>
    <xf numFmtId="0" fontId="1" fillId="2" borderId="11" xfId="51" applyFont="1" applyFill="1" applyBorder="1" applyAlignment="1">
      <alignment horizontal="left"/>
    </xf>
    <xf numFmtId="0" fontId="8" fillId="2" borderId="12" xfId="51" applyFont="1" applyFill="1" applyBorder="1" applyAlignment="1"/>
    <xf numFmtId="0" fontId="8" fillId="2" borderId="12" xfId="51" applyFont="1" applyFill="1" applyBorder="1" applyAlignment="1">
      <alignment horizontal="center"/>
    </xf>
    <xf numFmtId="177" fontId="0" fillId="2" borderId="12" xfId="0" applyNumberFormat="1" applyFont="1" applyFill="1" applyBorder="1" applyAlignment="1">
      <alignment horizontal="center" vertical="center"/>
    </xf>
    <xf numFmtId="0" fontId="0" fillId="2" borderId="13" xfId="51" applyFill="1" applyBorder="1" applyAlignment="1">
      <alignment horizontal="left" wrapText="1"/>
    </xf>
    <xf numFmtId="0" fontId="0" fillId="2" borderId="11" xfId="51" applyFont="1" applyFill="1" applyBorder="1"/>
    <xf numFmtId="0" fontId="0" fillId="2" borderId="12" xfId="51" applyFont="1" applyFill="1" applyBorder="1" applyAlignment="1"/>
    <xf numFmtId="0" fontId="0" fillId="2" borderId="12" xfId="51" applyFont="1" applyFill="1" applyBorder="1" applyAlignment="1">
      <alignment horizontal="center"/>
    </xf>
    <xf numFmtId="0" fontId="0" fillId="2" borderId="12" xfId="51" applyFill="1" applyBorder="1" applyAlignment="1">
      <alignment horizontal="center"/>
    </xf>
    <xf numFmtId="0" fontId="0" fillId="2" borderId="13" xfId="51" applyFill="1" applyBorder="1" applyAlignment="1"/>
    <xf numFmtId="0" fontId="0" fillId="2" borderId="11" xfId="51" applyFont="1" applyFill="1" applyBorder="1" applyAlignment="1"/>
    <xf numFmtId="0" fontId="0" fillId="2" borderId="14" xfId="51" applyFont="1" applyFill="1" applyBorder="1"/>
    <xf numFmtId="0" fontId="0" fillId="2" borderId="15" xfId="51" applyFont="1" applyFill="1" applyBorder="1" applyAlignment="1"/>
    <xf numFmtId="0" fontId="0" fillId="2" borderId="15" xfId="51" applyFont="1" applyFill="1" applyBorder="1" applyAlignment="1">
      <alignment horizontal="center"/>
    </xf>
    <xf numFmtId="0" fontId="0" fillId="2" borderId="15" xfId="51" applyFill="1" applyBorder="1" applyAlignment="1">
      <alignment horizontal="center"/>
    </xf>
    <xf numFmtId="0" fontId="0" fillId="2" borderId="16" xfId="51" applyFill="1" applyBorder="1" applyAlignment="1"/>
    <xf numFmtId="0" fontId="0" fillId="2" borderId="0" xfId="51" applyFill="1" applyAlignment="1"/>
    <xf numFmtId="0" fontId="0" fillId="2" borderId="0" xfId="51" applyFill="1" applyAlignment="1">
      <alignment horizontal="center"/>
    </xf>
    <xf numFmtId="177" fontId="0" fillId="2" borderId="0" xfId="51" applyNumberFormat="1" applyFill="1" applyAlignment="1">
      <alignment horizontal="center"/>
    </xf>
    <xf numFmtId="0" fontId="0" fillId="2" borderId="0" xfId="51" applyFill="1" applyAlignment="1">
      <alignment horizontal="left" wrapText="1"/>
    </xf>
    <xf numFmtId="0" fontId="0" fillId="0" borderId="0" xfId="51" applyFill="1" applyAlignment="1"/>
    <xf numFmtId="177" fontId="0" fillId="0" borderId="0" xfId="51" applyNumberFormat="1" applyFill="1" applyAlignment="1">
      <alignment horizontal="center"/>
    </xf>
    <xf numFmtId="0" fontId="0" fillId="0" borderId="0" xfId="51" applyFill="1" applyAlignment="1">
      <alignment horizontal="left" wrapText="1"/>
    </xf>
    <xf numFmtId="0" fontId="0" fillId="0" borderId="12" xfId="0" applyFill="1" applyBorder="1" applyAlignment="1">
      <alignment horizontal="center" vertical="center"/>
    </xf>
    <xf numFmtId="0" fontId="0" fillId="0" borderId="12" xfId="0" applyFill="1" applyBorder="1" applyAlignment="1">
      <alignment vertical="center"/>
    </xf>
    <xf numFmtId="0" fontId="1" fillId="0" borderId="0"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176" fontId="0" fillId="0" borderId="0" xfId="0" applyNumberFormat="1" applyFont="1" applyFill="1" applyBorder="1" applyAlignment="1">
      <alignment horizontal="center" vertical="center"/>
    </xf>
    <xf numFmtId="0" fontId="0" fillId="0" borderId="0" xfId="0" applyFont="1" applyFill="1" applyBorder="1" applyAlignment="1"/>
    <xf numFmtId="0" fontId="0" fillId="0" borderId="0" xfId="0" applyFill="1" applyAlignment="1">
      <alignment horizontal="center" vertical="center"/>
    </xf>
    <xf numFmtId="0" fontId="0" fillId="0" borderId="0" xfId="0" applyFill="1">
      <alignment vertical="center"/>
    </xf>
    <xf numFmtId="176" fontId="0" fillId="0" borderId="0" xfId="0" applyNumberFormat="1" applyFill="1" applyAlignment="1">
      <alignment horizontal="center" vertical="center"/>
    </xf>
    <xf numFmtId="0" fontId="9" fillId="0" borderId="0" xfId="0" applyFont="1" applyAlignment="1">
      <alignment horizontal="center" vertical="center"/>
    </xf>
    <xf numFmtId="0" fontId="9" fillId="0" borderId="0" xfId="0" applyFont="1" applyFill="1" applyAlignment="1">
      <alignment horizontal="center" vertical="center"/>
    </xf>
    <xf numFmtId="176" fontId="9" fillId="0" borderId="0" xfId="0" applyNumberFormat="1" applyFont="1" applyFill="1" applyAlignment="1">
      <alignment horizontal="center" vertical="center"/>
    </xf>
    <xf numFmtId="0" fontId="0" fillId="0" borderId="0" xfId="0" applyFont="1" applyFill="1" applyAlignment="1">
      <alignment vertical="center"/>
    </xf>
    <xf numFmtId="0" fontId="10" fillId="0" borderId="12" xfId="0" applyFont="1" applyFill="1" applyBorder="1" applyAlignment="1">
      <alignment horizontal="center" vertical="center"/>
    </xf>
    <xf numFmtId="0" fontId="1" fillId="0" borderId="12" xfId="0" applyFont="1" applyFill="1" applyBorder="1" applyAlignment="1">
      <alignment horizontal="center" vertical="center" wrapText="1"/>
    </xf>
    <xf numFmtId="176" fontId="1" fillId="0" borderId="12" xfId="0" applyNumberFormat="1" applyFont="1" applyFill="1" applyBorder="1" applyAlignment="1">
      <alignment horizontal="center" vertical="center" wrapText="1"/>
    </xf>
    <xf numFmtId="3" fontId="11" fillId="0" borderId="12" xfId="0" applyNumberFormat="1" applyFont="1" applyFill="1" applyBorder="1" applyAlignment="1" applyProtection="1">
      <alignment vertical="center"/>
    </xf>
    <xf numFmtId="0" fontId="11" fillId="0" borderId="12" xfId="0" applyFont="1" applyFill="1" applyBorder="1" applyAlignment="1">
      <alignment horizontal="center" vertical="center"/>
    </xf>
    <xf numFmtId="176" fontId="0" fillId="0" borderId="17" xfId="0" applyNumberFormat="1" applyFont="1" applyFill="1" applyBorder="1" applyAlignment="1">
      <alignment horizontal="center" vertical="center"/>
    </xf>
    <xf numFmtId="3" fontId="11" fillId="2" borderId="12" xfId="0" applyNumberFormat="1" applyFont="1" applyFill="1" applyBorder="1" applyAlignment="1" applyProtection="1">
      <alignment horizontal="left" vertical="center"/>
    </xf>
    <xf numFmtId="3" fontId="11" fillId="0" borderId="12" xfId="0" applyNumberFormat="1" applyFont="1" applyFill="1" applyBorder="1" applyAlignment="1" applyProtection="1">
      <alignment horizontal="left" vertical="center"/>
    </xf>
    <xf numFmtId="3" fontId="11" fillId="0" borderId="12" xfId="0" applyNumberFormat="1" applyFont="1" applyFill="1" applyBorder="1" applyAlignment="1" applyProtection="1">
      <alignment horizontal="center" vertical="center"/>
    </xf>
    <xf numFmtId="0" fontId="12" fillId="0" borderId="12" xfId="47" applyFont="1" applyFill="1" applyBorder="1" applyAlignment="1">
      <alignment vertical="center" wrapText="1"/>
    </xf>
    <xf numFmtId="0" fontId="12" fillId="0" borderId="12" xfId="47" applyFont="1" applyFill="1" applyBorder="1" applyAlignment="1">
      <alignment horizontal="center" vertical="center" wrapText="1"/>
    </xf>
    <xf numFmtId="0" fontId="11" fillId="0" borderId="12" xfId="0" applyFont="1" applyFill="1" applyBorder="1" applyAlignment="1">
      <alignment horizontal="left" vertical="center"/>
    </xf>
    <xf numFmtId="3" fontId="11" fillId="2" borderId="12" xfId="0" applyNumberFormat="1" applyFont="1" applyFill="1" applyBorder="1" applyAlignment="1" applyProtection="1">
      <alignment vertical="center"/>
    </xf>
    <xf numFmtId="0" fontId="11" fillId="0" borderId="12" xfId="47" applyFont="1" applyFill="1" applyBorder="1" applyAlignment="1">
      <alignment vertical="center" wrapText="1"/>
    </xf>
    <xf numFmtId="0" fontId="11" fillId="0" borderId="12" xfId="47" applyFont="1" applyFill="1" applyBorder="1" applyAlignment="1">
      <alignment horizontal="center" vertical="center" wrapText="1"/>
    </xf>
    <xf numFmtId="0" fontId="10" fillId="0" borderId="12" xfId="0" applyFont="1" applyFill="1" applyBorder="1" applyAlignment="1">
      <alignment horizontal="distributed" vertical="center"/>
    </xf>
    <xf numFmtId="0" fontId="10" fillId="0" borderId="12" xfId="0" applyFont="1" applyFill="1" applyBorder="1" applyAlignment="1">
      <alignment vertical="center"/>
    </xf>
    <xf numFmtId="0" fontId="11" fillId="0" borderId="12" xfId="0" applyFont="1" applyFill="1" applyBorder="1" applyAlignment="1">
      <alignment vertical="center"/>
    </xf>
    <xf numFmtId="1" fontId="11" fillId="0" borderId="12" xfId="0" applyNumberFormat="1" applyFont="1" applyFill="1" applyBorder="1" applyAlignment="1" applyProtection="1">
      <alignment vertical="center"/>
      <protection locked="0"/>
    </xf>
    <xf numFmtId="1" fontId="11" fillId="0" borderId="12" xfId="0" applyNumberFormat="1" applyFont="1" applyFill="1" applyBorder="1" applyAlignment="1" applyProtection="1">
      <alignment horizontal="center" vertical="center"/>
      <protection locked="0"/>
    </xf>
    <xf numFmtId="176" fontId="0" fillId="0" borderId="0" xfId="0" applyNumberFormat="1">
      <alignment vertical="center"/>
    </xf>
    <xf numFmtId="0" fontId="6" fillId="0" borderId="0" xfId="0" applyFont="1" applyAlignment="1">
      <alignment horizontal="center" vertical="center"/>
    </xf>
    <xf numFmtId="176" fontId="6" fillId="0" borderId="0" xfId="0" applyNumberFormat="1" applyFont="1" applyAlignment="1">
      <alignment horizontal="center" vertical="center"/>
    </xf>
    <xf numFmtId="176" fontId="0" fillId="0" borderId="0" xfId="0" applyNumberFormat="1" applyAlignment="1">
      <alignment horizontal="center" vertical="center"/>
    </xf>
    <xf numFmtId="177" fontId="0" fillId="0" borderId="12" xfId="0" applyNumberFormat="1" applyFill="1" applyBorder="1" applyAlignment="1">
      <alignment horizontal="center" vertical="center"/>
    </xf>
    <xf numFmtId="177" fontId="0" fillId="0" borderId="12" xfId="0" applyNumberFormat="1" applyFill="1" applyBorder="1" applyAlignment="1">
      <alignment horizontal="center" vertical="center" wrapText="1"/>
    </xf>
    <xf numFmtId="177" fontId="0" fillId="0" borderId="12" xfId="0" applyNumberFormat="1" applyFill="1" applyBorder="1">
      <alignment vertical="center"/>
    </xf>
    <xf numFmtId="176" fontId="0" fillId="0" borderId="12" xfId="0" applyNumberFormat="1" applyFill="1" applyBorder="1">
      <alignment vertical="center"/>
    </xf>
    <xf numFmtId="0" fontId="0" fillId="0" borderId="12" xfId="0" applyBorder="1" applyAlignment="1">
      <alignment horizontal="center" vertical="center"/>
    </xf>
    <xf numFmtId="0" fontId="0" fillId="0" borderId="12" xfId="0" applyBorder="1">
      <alignment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_Sheet1" xfId="50"/>
    <cellStyle name="常规_2008sjzb" xfId="51"/>
    <cellStyle name="常规 2" xfId="52"/>
  </cellStyles>
  <tableStyles count="0" defaultTableStyle="TableStyleMedium2"/>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3.xml"/><Relationship Id="rId8" Type="http://schemas.openxmlformats.org/officeDocument/2006/relationships/externalLink" Target="externalLinks/externalLink2.xml"/><Relationship Id="rId7" Type="http://schemas.openxmlformats.org/officeDocument/2006/relationships/externalLink" Target="externalLinks/externalLink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ANGHAI_LF\&#39044;&#31639;&#22788;\BY\YS3\97&#20915;&#31639;&#21306;&#21439;&#26368;&#21518;&#27719;&#2463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NCZ\Downloads\2016&#24180;&#39044;&#31639;&#33609;&#26696;1.2\Rar$DI01.390\My%20Documents\2010&#24180;&#39044;&#31639;\&#21381;&#21153;&#20250;\&#19978;&#20250;&#26448;&#26009;\&#38468;&#349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n\e\2020&#24180;\&#28966;&#20316;&#24066;\2020&#24180;&#39044;&#31639;&#65288;&#19978;&#25253;&#28966;&#20316;&#65289;\2020&#24180;&#22320;&#26041;&#36130;&#25919;&#39044;&#31639;&#34920;(&#23391;&#24030;&#24066;&#65289;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1012001"/>
      <sheetName val=""/>
      <sheetName val="各年度收费、罚没、专项收入.xls_Sheet3"/>
      <sheetName val="表二"/>
      <sheetName val="表五"/>
      <sheetName val="2012.2.2 (整合)"/>
      <sheetName val="2012.2.2"/>
      <sheetName val="全市结转"/>
      <sheetName val="提前告知数"/>
      <sheetName val="总人口"/>
      <sheetName val="基础编码"/>
      <sheetName val="省本级收入预计"/>
      <sheetName val="区划对应表"/>
      <sheetName val="1-4余额表"/>
      <sheetName val="四月份月报"/>
      <sheetName val="XL4Poppy"/>
      <sheetName val="DDETABLE "/>
      <sheetName val="#REF"/>
      <sheetName val="中央"/>
      <sheetName val="01北京市"/>
      <sheetName val="2000地方"/>
      <sheetName val="有效性列表"/>
      <sheetName val="录入表"/>
      <sheetName val="DY-（调整特殊因素）增量对应重点（汇报）"/>
      <sheetName val="C01-1"/>
      <sheetName val="mx"/>
      <sheetName val="单位编码"/>
      <sheetName val="Financ. Overview"/>
      <sheetName val="Toolbox"/>
      <sheetName val="Main"/>
      <sheetName val="_ESList"/>
      <sheetName val="一般预算收入"/>
      <sheetName val="表二 汇总表（业务处填）"/>
      <sheetName val="KKKKKKKK"/>
      <sheetName val="农业人口"/>
      <sheetName val="Open"/>
      <sheetName val="事业发展"/>
      <sheetName val="差异系数"/>
      <sheetName val="data"/>
      <sheetName val="公检法司编制"/>
      <sheetName val="行政编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附表1"/>
      <sheetName val="附表2"/>
      <sheetName val="2010年基金预算收入计划表"/>
      <sheetName val="2010年基金预算支出计划表"/>
      <sheetName val="附表2 (2)"/>
      <sheetName val="Mp-team 1"/>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封面"/>
      <sheetName val="目录"/>
      <sheetName val="表一"/>
      <sheetName val="表二"/>
      <sheetName val="表三"/>
      <sheetName val="表四"/>
      <sheetName val="表五"/>
      <sheetName val="表六 (1)"/>
      <sheetName val="表六（2)"/>
      <sheetName val="表七 (1)"/>
      <sheetName val="表七(2)"/>
      <sheetName val="表八"/>
      <sheetName val="表九"/>
      <sheetName val="表十"/>
      <sheetName val="表十一"/>
      <sheetName val="表十二"/>
      <sheetName val="表十三"/>
      <sheetName val="表十四（1）"/>
      <sheetName val="表十四（2）"/>
      <sheetName val="表十五"/>
      <sheetName val="表十六"/>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12"/>
  <sheetViews>
    <sheetView workbookViewId="0">
      <selection activeCell="E18" sqref="E18"/>
    </sheetView>
  </sheetViews>
  <sheetFormatPr defaultColWidth="9.1" defaultRowHeight="14.25" outlineLevelCol="5"/>
  <cols>
    <col min="1" max="1" width="25.6" customWidth="1"/>
    <col min="2" max="2" width="12.9" customWidth="1"/>
    <col min="3" max="3" width="25.1" customWidth="1"/>
    <col min="4" max="4" width="12.9" customWidth="1"/>
    <col min="5" max="5" width="14" customWidth="1"/>
    <col min="6" max="16384" width="9.1" customWidth="1"/>
  </cols>
  <sheetData>
    <row r="1" ht="17.25" customHeight="1" spans="1:1">
      <c r="A1" t="s">
        <v>0</v>
      </c>
    </row>
    <row r="2" ht="48" customHeight="1" spans="1:4">
      <c r="A2" s="92" t="s">
        <v>1</v>
      </c>
      <c r="B2" s="92"/>
      <c r="C2" s="92"/>
      <c r="D2" s="92"/>
    </row>
    <row r="3" ht="25" customHeight="1" spans="4:4">
      <c r="D3" t="s">
        <v>2</v>
      </c>
    </row>
    <row r="4" ht="45" customHeight="1" spans="1:4">
      <c r="A4" s="99" t="s">
        <v>3</v>
      </c>
      <c r="B4" s="99" t="s">
        <v>4</v>
      </c>
      <c r="C4" s="99" t="s">
        <v>3</v>
      </c>
      <c r="D4" s="99" t="s">
        <v>5</v>
      </c>
    </row>
    <row r="5" ht="45" customHeight="1" spans="1:4">
      <c r="A5" s="100" t="s">
        <v>6</v>
      </c>
      <c r="B5" s="100">
        <v>43000</v>
      </c>
      <c r="C5" s="100" t="s">
        <v>7</v>
      </c>
      <c r="D5" s="100">
        <v>54676</v>
      </c>
    </row>
    <row r="6" ht="45" customHeight="1" spans="1:4">
      <c r="A6" s="100" t="s">
        <v>8</v>
      </c>
      <c r="B6" s="100">
        <v>5750</v>
      </c>
      <c r="C6" s="100" t="s">
        <v>9</v>
      </c>
      <c r="D6" s="100">
        <v>10</v>
      </c>
    </row>
    <row r="7" ht="45" customHeight="1" spans="1:4">
      <c r="A7" s="100" t="s">
        <v>10</v>
      </c>
      <c r="B7" s="100"/>
      <c r="C7" s="100" t="s">
        <v>11</v>
      </c>
      <c r="D7" s="100"/>
    </row>
    <row r="8" ht="45" customHeight="1" spans="1:4">
      <c r="A8" s="100" t="s">
        <v>12</v>
      </c>
      <c r="B8" s="100">
        <v>13500</v>
      </c>
      <c r="C8" s="100" t="s">
        <v>13</v>
      </c>
      <c r="D8" s="100"/>
    </row>
    <row r="9" ht="45" customHeight="1" spans="1:4">
      <c r="A9" s="100" t="s">
        <v>14</v>
      </c>
      <c r="B9" s="100">
        <v>62</v>
      </c>
      <c r="C9" s="100" t="s">
        <v>15</v>
      </c>
      <c r="D9" s="100">
        <v>7626</v>
      </c>
    </row>
    <row r="10" ht="45" customHeight="1" spans="1:4">
      <c r="A10" s="100"/>
      <c r="B10" s="100"/>
      <c r="C10" s="100"/>
      <c r="D10" s="100"/>
    </row>
    <row r="11" ht="45" customHeight="1" spans="1:4">
      <c r="A11" s="100" t="s">
        <v>16</v>
      </c>
      <c r="B11" s="100">
        <f>SUM(B5:B9)</f>
        <v>62312</v>
      </c>
      <c r="C11" s="100" t="s">
        <v>17</v>
      </c>
      <c r="D11" s="100">
        <f>SUM(D5:D10)</f>
        <v>62312</v>
      </c>
    </row>
    <row r="12" ht="24.75" customHeight="1"/>
  </sheetData>
  <mergeCells count="2">
    <mergeCell ref="A2:D2"/>
    <mergeCell ref="E3:F3"/>
  </mergeCells>
  <printOptions horizontalCentered="1"/>
  <pageMargins left="0.55" right="0.55" top="0.979166666666667" bottom="0.979166666666667" header="0.509027777777778" footer="0.509027777777778"/>
  <pageSetup paperSize="9" orientation="portrait" horizont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07"/>
  <sheetViews>
    <sheetView workbookViewId="0">
      <selection activeCell="E29" sqref="E29"/>
    </sheetView>
  </sheetViews>
  <sheetFormatPr defaultColWidth="9" defaultRowHeight="14.25" outlineLevelCol="3"/>
  <cols>
    <col min="1" max="1" width="51" customWidth="1"/>
    <col min="2" max="3" width="15.625" customWidth="1"/>
    <col min="4" max="4" width="15.625" style="91" customWidth="1"/>
    <col min="5" max="5" width="19.9" customWidth="1"/>
    <col min="6" max="16384" width="9" customWidth="1"/>
  </cols>
  <sheetData>
    <row r="1" spans="1:1">
      <c r="A1" t="s">
        <v>18</v>
      </c>
    </row>
    <row r="2" ht="32" customHeight="1" spans="1:4">
      <c r="A2" s="92" t="s">
        <v>19</v>
      </c>
      <c r="B2" s="92"/>
      <c r="C2" s="92"/>
      <c r="D2" s="93"/>
    </row>
    <row r="3" ht="33" customHeight="1" spans="4:4">
      <c r="D3" s="94" t="s">
        <v>2</v>
      </c>
    </row>
    <row r="4" ht="43.5" customHeight="1" spans="1:4">
      <c r="A4" s="95" t="s">
        <v>20</v>
      </c>
      <c r="B4" s="96" t="s">
        <v>21</v>
      </c>
      <c r="C4" s="95" t="s">
        <v>22</v>
      </c>
      <c r="D4" s="96" t="s">
        <v>23</v>
      </c>
    </row>
    <row r="5" ht="20.1" customHeight="1" spans="1:4">
      <c r="A5" s="97" t="s">
        <v>24</v>
      </c>
      <c r="B5" s="97"/>
      <c r="C5" s="97"/>
      <c r="D5" s="98" t="s">
        <v>25</v>
      </c>
    </row>
    <row r="6" ht="20.1" customHeight="1" spans="1:4">
      <c r="A6" s="97" t="s">
        <v>26</v>
      </c>
      <c r="B6" s="97"/>
      <c r="C6" s="97"/>
      <c r="D6" s="98" t="s">
        <v>25</v>
      </c>
    </row>
    <row r="7" ht="20.1" customHeight="1" spans="1:4">
      <c r="A7" s="97" t="s">
        <v>27</v>
      </c>
      <c r="B7" s="97"/>
      <c r="C7" s="97"/>
      <c r="D7" s="98" t="s">
        <v>25</v>
      </c>
    </row>
    <row r="8" ht="20.1" customHeight="1" spans="1:4">
      <c r="A8" s="97" t="s">
        <v>28</v>
      </c>
      <c r="B8" s="97"/>
      <c r="C8" s="97"/>
      <c r="D8" s="98"/>
    </row>
    <row r="9" ht="20.1" customHeight="1" spans="1:4">
      <c r="A9" s="97" t="s">
        <v>29</v>
      </c>
      <c r="B9" s="97"/>
      <c r="C9" s="97"/>
      <c r="D9" s="98"/>
    </row>
    <row r="10" ht="20.1" customHeight="1" spans="1:4">
      <c r="A10" s="97" t="s">
        <v>30</v>
      </c>
      <c r="B10" s="97">
        <v>732</v>
      </c>
      <c r="C10" s="97">
        <v>700</v>
      </c>
      <c r="D10" s="98">
        <f t="shared" ref="D10:D14" si="0">C10/B10*100</f>
        <v>95.6284153005464</v>
      </c>
    </row>
    <row r="11" ht="20.1" customHeight="1" spans="1:4">
      <c r="A11" s="97" t="s">
        <v>31</v>
      </c>
      <c r="B11" s="97">
        <v>37442</v>
      </c>
      <c r="C11" s="97">
        <v>40000</v>
      </c>
      <c r="D11" s="98">
        <f t="shared" si="0"/>
        <v>106.831900005342</v>
      </c>
    </row>
    <row r="12" ht="20.1" customHeight="1" spans="1:4">
      <c r="A12" s="97" t="s">
        <v>32</v>
      </c>
      <c r="B12" s="97"/>
      <c r="C12" s="97"/>
      <c r="D12" s="98"/>
    </row>
    <row r="13" ht="20.1" customHeight="1" spans="1:4">
      <c r="A13" s="97" t="s">
        <v>33</v>
      </c>
      <c r="B13" s="97"/>
      <c r="C13" s="97"/>
      <c r="D13" s="98"/>
    </row>
    <row r="14" ht="20.1" customHeight="1" spans="1:4">
      <c r="A14" s="97" t="s">
        <v>34</v>
      </c>
      <c r="B14" s="97">
        <v>1437</v>
      </c>
      <c r="C14" s="97">
        <v>1000</v>
      </c>
      <c r="D14" s="98">
        <f t="shared" si="0"/>
        <v>69.589422407794</v>
      </c>
    </row>
    <row r="15" ht="20.1" customHeight="1" spans="1:4">
      <c r="A15" s="97" t="s">
        <v>35</v>
      </c>
      <c r="B15" s="97"/>
      <c r="C15" s="97"/>
      <c r="D15" s="98" t="s">
        <v>25</v>
      </c>
    </row>
    <row r="16" ht="20.1" customHeight="1" spans="1:4">
      <c r="A16" s="97" t="s">
        <v>36</v>
      </c>
      <c r="B16" s="97"/>
      <c r="C16" s="97"/>
      <c r="D16" s="98" t="s">
        <v>25</v>
      </c>
    </row>
    <row r="17" ht="20.1" customHeight="1" spans="1:4">
      <c r="A17" s="97" t="s">
        <v>37</v>
      </c>
      <c r="B17" s="97"/>
      <c r="C17" s="97"/>
      <c r="D17" s="98" t="s">
        <v>25</v>
      </c>
    </row>
    <row r="18" ht="20.1" customHeight="1" spans="1:4">
      <c r="A18" s="97" t="s">
        <v>38</v>
      </c>
      <c r="B18" s="97">
        <v>1470</v>
      </c>
      <c r="C18" s="97">
        <v>1300</v>
      </c>
      <c r="D18" s="98">
        <f>C18/B18*100</f>
        <v>88.4353741496599</v>
      </c>
    </row>
    <row r="19" ht="20.1" customHeight="1" spans="1:4">
      <c r="A19" s="97" t="s">
        <v>39</v>
      </c>
      <c r="B19" s="97"/>
      <c r="C19" s="97"/>
      <c r="D19" s="98" t="s">
        <v>25</v>
      </c>
    </row>
    <row r="20" ht="20.1" customHeight="1" spans="1:4">
      <c r="A20" s="97" t="s">
        <v>40</v>
      </c>
      <c r="B20" s="97"/>
      <c r="C20" s="97"/>
      <c r="D20" s="98" t="s">
        <v>25</v>
      </c>
    </row>
    <row r="21" ht="20.1" customHeight="1" spans="1:4">
      <c r="A21" s="97" t="s">
        <v>41</v>
      </c>
      <c r="B21" s="97"/>
      <c r="C21" s="97"/>
      <c r="D21" s="98" t="s">
        <v>25</v>
      </c>
    </row>
    <row r="22" ht="20.1" customHeight="1" spans="1:4">
      <c r="A22" s="97"/>
      <c r="B22" s="97"/>
      <c r="C22" s="97"/>
      <c r="D22" s="98"/>
    </row>
    <row r="23" ht="20.1" customHeight="1" spans="1:4">
      <c r="A23" s="97"/>
      <c r="B23" s="97"/>
      <c r="C23" s="97"/>
      <c r="D23" s="98"/>
    </row>
    <row r="24" ht="20.1" customHeight="1" spans="1:4">
      <c r="A24" s="97" t="s">
        <v>42</v>
      </c>
      <c r="B24" s="97">
        <f>SUM(B5:B21)</f>
        <v>41081</v>
      </c>
      <c r="C24" s="97">
        <f>SUM(C5:C21)</f>
        <v>43000</v>
      </c>
      <c r="D24" s="98">
        <f t="shared" ref="D24:D27" si="1">C24/B24*100</f>
        <v>104.671259219591</v>
      </c>
    </row>
    <row r="25" ht="20.1" customHeight="1" spans="1:4">
      <c r="A25" s="97" t="s">
        <v>43</v>
      </c>
      <c r="B25" s="97">
        <f>B27+B29+B30+B33</f>
        <v>20059</v>
      </c>
      <c r="C25" s="97">
        <f>C27+C29+C30+C33</f>
        <v>19312</v>
      </c>
      <c r="D25" s="98">
        <f t="shared" si="1"/>
        <v>96.2759858417668</v>
      </c>
    </row>
    <row r="26" ht="20.1" customHeight="1" spans="1:4">
      <c r="A26" s="97" t="s">
        <v>44</v>
      </c>
      <c r="B26" s="97">
        <v>7263</v>
      </c>
      <c r="C26" s="97">
        <v>5750</v>
      </c>
      <c r="D26" s="98">
        <f t="shared" si="1"/>
        <v>79.1683877185736</v>
      </c>
    </row>
    <row r="27" ht="20.1" customHeight="1" spans="1:4">
      <c r="A27" s="97" t="s">
        <v>45</v>
      </c>
      <c r="B27" s="97">
        <v>7263</v>
      </c>
      <c r="C27" s="97">
        <v>5750</v>
      </c>
      <c r="D27" s="98">
        <f t="shared" si="1"/>
        <v>79.1683877185736</v>
      </c>
    </row>
    <row r="28" ht="20.1" customHeight="1" spans="1:4">
      <c r="A28" s="97" t="s">
        <v>46</v>
      </c>
      <c r="B28" s="97"/>
      <c r="C28" s="97"/>
      <c r="D28" s="98"/>
    </row>
    <row r="29" ht="20.1" customHeight="1" spans="1:4">
      <c r="A29" s="97" t="s">
        <v>47</v>
      </c>
      <c r="B29" s="97">
        <v>796</v>
      </c>
      <c r="C29" s="97">
        <v>62</v>
      </c>
      <c r="D29" s="98">
        <f>C29/B29*100</f>
        <v>7.78894472361809</v>
      </c>
    </row>
    <row r="30" ht="20.1" customHeight="1" spans="1:4">
      <c r="A30" s="97" t="s">
        <v>48</v>
      </c>
      <c r="B30" s="97">
        <v>4000</v>
      </c>
      <c r="C30" s="97"/>
      <c r="D30" s="98"/>
    </row>
    <row r="31" ht="20.1" customHeight="1" spans="1:4">
      <c r="A31" s="97" t="s">
        <v>49</v>
      </c>
      <c r="B31" s="97"/>
      <c r="C31" s="97"/>
      <c r="D31" s="98"/>
    </row>
    <row r="32" ht="20.1" customHeight="1" spans="1:4">
      <c r="A32" s="97" t="s">
        <v>50</v>
      </c>
      <c r="B32" s="97"/>
      <c r="C32" s="97"/>
      <c r="D32" s="98"/>
    </row>
    <row r="33" ht="20.1" customHeight="1" spans="1:4">
      <c r="A33" s="97" t="s">
        <v>51</v>
      </c>
      <c r="B33" s="97">
        <v>8000</v>
      </c>
      <c r="C33" s="97">
        <v>13500</v>
      </c>
      <c r="D33" s="98">
        <f>C33/B33*100</f>
        <v>168.75</v>
      </c>
    </row>
    <row r="34" ht="20.1" customHeight="1" spans="1:4">
      <c r="A34" s="97"/>
      <c r="B34" s="97"/>
      <c r="C34" s="97"/>
      <c r="D34" s="98"/>
    </row>
    <row r="35" ht="20.1" customHeight="1" spans="1:4">
      <c r="A35" s="97" t="s">
        <v>52</v>
      </c>
      <c r="B35" s="97">
        <f>B24+B25</f>
        <v>61140</v>
      </c>
      <c r="C35" s="97">
        <f>C24+C25</f>
        <v>62312</v>
      </c>
      <c r="D35" s="98">
        <f>C35/B35*100</f>
        <v>101.916912005234</v>
      </c>
    </row>
    <row r="36" ht="19.5" customHeight="1"/>
    <row r="37" ht="19.5" customHeight="1"/>
    <row r="38" ht="20.1" customHeight="1"/>
    <row r="39" ht="20.1" customHeight="1"/>
    <row r="40" ht="20.1" customHeight="1"/>
    <row r="41" ht="20.1" customHeight="1"/>
    <row r="42" ht="20.1" customHeight="1"/>
    <row r="43" ht="20.1" customHeight="1"/>
    <row r="44" ht="20.1" customHeight="1"/>
    <row r="45" ht="20.1" customHeight="1"/>
    <row r="46" ht="20.1" customHeight="1"/>
    <row r="47" ht="20.1" customHeight="1"/>
    <row r="48" ht="20.1" customHeight="1"/>
    <row r="49" ht="20.1" customHeight="1"/>
    <row r="50" ht="15.75" customHeight="1"/>
    <row r="51" ht="20.1" customHeight="1"/>
    <row r="52" ht="20.1" customHeight="1"/>
    <row r="53" ht="20.1" customHeight="1"/>
    <row r="54" ht="20.1" customHeight="1"/>
    <row r="55" ht="20.1" customHeight="1"/>
    <row r="56" ht="20.1" customHeight="1"/>
    <row r="57" ht="20.1" customHeight="1"/>
    <row r="58" ht="20.1" customHeight="1"/>
    <row r="59" ht="20.1" customHeight="1"/>
    <row r="60" ht="20.1" customHeight="1"/>
    <row r="61" ht="20.1" customHeight="1"/>
    <row r="62" ht="20.1" customHeight="1"/>
    <row r="63" ht="20.1" customHeight="1"/>
    <row r="64" ht="20.1" customHeight="1"/>
    <row r="65" ht="20.1" customHeight="1"/>
    <row r="66" ht="20.1" customHeight="1"/>
    <row r="67" ht="20.1" customHeight="1"/>
    <row r="68" ht="20.1" customHeight="1"/>
    <row r="69" ht="20.1" customHeight="1"/>
    <row r="70" ht="20.1" customHeight="1"/>
    <row r="71" ht="20.1" customHeight="1"/>
    <row r="72" ht="20.1" customHeight="1"/>
    <row r="73" ht="20.1" customHeight="1"/>
    <row r="74" ht="20.1" customHeight="1"/>
    <row r="75" ht="20.1" customHeight="1"/>
    <row r="76" ht="20.1" customHeight="1"/>
    <row r="77" ht="20.1" customHeight="1"/>
    <row r="78" ht="20.1" customHeight="1"/>
    <row r="79" ht="20.1" customHeight="1"/>
    <row r="80" ht="20.1" customHeight="1"/>
    <row r="81" ht="20.1" customHeight="1"/>
    <row r="82" ht="20.1" customHeight="1"/>
    <row r="83" ht="20.1" customHeight="1"/>
    <row r="84" ht="20.1" customHeight="1"/>
    <row r="85" ht="20.1" customHeight="1"/>
    <row r="86" ht="20.1" customHeight="1"/>
    <row r="87" ht="20.1" customHeight="1"/>
    <row r="88" ht="20.1" customHeight="1"/>
    <row r="89" ht="20.1" customHeight="1"/>
    <row r="90" ht="20.1" customHeight="1"/>
    <row r="91" ht="20.1" customHeight="1"/>
    <row r="92" ht="20.1" customHeight="1"/>
    <row r="93" ht="20.1" customHeight="1"/>
    <row r="94" ht="20.1" customHeight="1"/>
    <row r="95" ht="20.1" customHeight="1"/>
    <row r="96" ht="20.1" customHeight="1"/>
    <row r="97" ht="20.1" customHeight="1"/>
    <row r="98" ht="20.1" customHeight="1"/>
    <row r="99" ht="20.1" customHeight="1"/>
    <row r="100" ht="20.1" customHeight="1"/>
    <row r="101" ht="20.1" customHeight="1"/>
    <row r="102" ht="20.1" customHeight="1"/>
    <row r="103" ht="20.1" customHeight="1"/>
    <row r="104" ht="20.1" customHeight="1"/>
    <row r="105" ht="20.1" customHeight="1"/>
    <row r="106" ht="20.1" customHeight="1"/>
    <row r="107" ht="20.1" customHeight="1"/>
  </sheetData>
  <protectedRanges>
    <protectedRange sqref="B23:B27" name="区域1" securityDescriptor=""/>
    <protectedRange sqref="D35:D40" name="区域1_1" securityDescriptor=""/>
    <protectedRange sqref="H48:H53" name="区域1_2" securityDescriptor=""/>
    <protectedRange sqref="N61:N66" name="区域1_3" securityDescriptor=""/>
    <protectedRange sqref="V74:V79" name="区域1_4" securityDescriptor=""/>
    <protectedRange sqref="AF87:AF92" name="区域1_5" securityDescriptor=""/>
    <protectedRange sqref="AR100:AR105" name="区域1_6" securityDescriptor=""/>
    <protectedRange sqref="BF113:BF118" name="区域1_7" securityDescriptor=""/>
    <protectedRange sqref="BV126:BV131" name="区域1_8" securityDescriptor=""/>
    <protectedRange sqref="CN139:CN144" name="区域1_9" securityDescriptor=""/>
    <protectedRange sqref="DH152:DH157" name="区域1_10" securityDescriptor=""/>
    <protectedRange sqref="ED165:ED170" name="区域1_11" securityDescriptor=""/>
    <protectedRange sqref="FB178:FB183" name="区域1_12" securityDescriptor=""/>
    <protectedRange sqref="GB191:GB196" name="区域1_13" securityDescriptor=""/>
    <protectedRange sqref="HD204:HD209" name="区域1_14" securityDescriptor=""/>
    <protectedRange sqref="IH217:IH222" name="区域1_15" securityDescriptor=""/>
    <protectedRange sqref="B18:B22" name="区域1_16" securityDescriptor=""/>
    <protectedRange sqref="D29:D34" name="区域1_17" securityDescriptor=""/>
    <protectedRange sqref="H42:H47" name="区域1_18" securityDescriptor=""/>
    <protectedRange sqref="N55:N60" name="区域1_19" securityDescriptor=""/>
    <protectedRange sqref="V68:V73" name="区域1_20" securityDescriptor=""/>
    <protectedRange sqref="AF81:AF86" name="区域1_21" securityDescriptor=""/>
    <protectedRange sqref="AR94:AR99" name="区域1_22" securityDescriptor=""/>
    <protectedRange sqref="BF107:BF112" name="区域1_23" securityDescriptor=""/>
    <protectedRange sqref="BV120:BV125" name="区域1_24" securityDescriptor=""/>
    <protectedRange sqref="CN133:CN138" name="区域1_25" securityDescriptor=""/>
    <protectedRange sqref="DH146:DH151" name="区域1_26" securityDescriptor=""/>
    <protectedRange sqref="ED159:ED164" name="区域1_27" securityDescriptor=""/>
    <protectedRange sqref="FB172:FB177" name="区域1_28" securityDescriptor=""/>
    <protectedRange sqref="GB185:GB190" name="区域1_29" securityDescriptor=""/>
    <protectedRange sqref="HD198:HD203" name="区域1_30" securityDescriptor=""/>
    <protectedRange sqref="IH211:IH216" name="区域1_31" securityDescriptor=""/>
    <protectedRange sqref="B12:B17" name="区域1_32" securityDescriptor=""/>
    <protectedRange sqref="D23:D28" name="区域1_33" securityDescriptor=""/>
    <protectedRange sqref="H36:H41" name="区域1_34" securityDescriptor=""/>
    <protectedRange sqref="N49:N54" name="区域1_35" securityDescriptor=""/>
    <protectedRange sqref="V62:V67" name="区域1_36" securityDescriptor=""/>
    <protectedRange sqref="AF75:AF80" name="区域1_37" securityDescriptor=""/>
    <protectedRange sqref="AR88:AR93" name="区域1_38" securityDescriptor=""/>
    <protectedRange sqref="BF101:BF106" name="区域1_39" securityDescriptor=""/>
    <protectedRange sqref="BV114:BV119" name="区域1_40" securityDescriptor=""/>
    <protectedRange sqref="CN127:CN132" name="区域1_41" securityDescriptor=""/>
    <protectedRange sqref="DH140:DH145" name="区域1_42" securityDescriptor=""/>
    <protectedRange sqref="ED153:ED158" name="区域1_43" securityDescriptor=""/>
    <protectedRange sqref="FB166:FB171" name="区域1_44" securityDescriptor=""/>
    <protectedRange sqref="GB179:GB184" name="区域1_45" securityDescriptor=""/>
    <protectedRange sqref="HD192:HD197" name="区域1_46" securityDescriptor=""/>
    <protectedRange sqref="IH205:IH210" name="区域1_47" securityDescriptor=""/>
  </protectedRanges>
  <mergeCells count="1">
    <mergeCell ref="A2:D2"/>
  </mergeCells>
  <pageMargins left="0.75" right="0.75" top="1" bottom="1" header="0.5" footer="0.5"/>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300"/>
  <sheetViews>
    <sheetView showGridLines="0" showZeros="0" zoomScale="90" zoomScaleNormal="90" workbookViewId="0">
      <pane ySplit="4" topLeftCell="A221" activePane="bottomLeft" state="frozen"/>
      <selection/>
      <selection pane="bottomLeft" activeCell="I16" sqref="I16"/>
    </sheetView>
  </sheetViews>
  <sheetFormatPr defaultColWidth="9" defaultRowHeight="14.25" outlineLevelCol="3"/>
  <cols>
    <col min="1" max="1" width="62.25" style="60" customWidth="1"/>
    <col min="2" max="2" width="15.4083333333333" style="61" customWidth="1"/>
    <col min="3" max="3" width="15.625" style="60" customWidth="1"/>
    <col min="4" max="4" width="12.625" style="62"/>
    <col min="5" max="253" width="9" style="60"/>
    <col min="254" max="16381" width="9" style="63"/>
  </cols>
  <sheetData>
    <row r="1" spans="1:4">
      <c r="A1" t="s">
        <v>53</v>
      </c>
      <c r="B1" s="64"/>
      <c r="C1" s="65"/>
      <c r="D1" s="66" t="s">
        <v>54</v>
      </c>
    </row>
    <row r="2" ht="30" customHeight="1" spans="1:4">
      <c r="A2" s="67" t="s">
        <v>55</v>
      </c>
      <c r="B2" s="68"/>
      <c r="C2" s="68"/>
      <c r="D2" s="69"/>
    </row>
    <row r="3" ht="27" customHeight="1" spans="4:4">
      <c r="D3" s="70" t="s">
        <v>56</v>
      </c>
    </row>
    <row r="4" ht="46" customHeight="1" spans="1:4">
      <c r="A4" s="71" t="s">
        <v>57</v>
      </c>
      <c r="B4" s="72" t="s">
        <v>58</v>
      </c>
      <c r="C4" s="71" t="s">
        <v>22</v>
      </c>
      <c r="D4" s="73" t="s">
        <v>59</v>
      </c>
    </row>
    <row r="5" ht="20.1" customHeight="1" spans="1:4">
      <c r="A5" s="74" t="s">
        <v>60</v>
      </c>
      <c r="B5" s="75">
        <f>SUM(B6,B12,B18)</f>
        <v>22</v>
      </c>
      <c r="C5" s="75">
        <f>SUM(C6,C12,C18)</f>
        <v>15</v>
      </c>
      <c r="D5" s="76">
        <f t="shared" ref="D5:D7" si="0">C5/B5*100</f>
        <v>68.1818181818182</v>
      </c>
    </row>
    <row r="6" ht="20.1" customHeight="1" spans="1:4">
      <c r="A6" s="77" t="s">
        <v>61</v>
      </c>
      <c r="B6" s="75">
        <f>SUM(B7:B11)</f>
        <v>5</v>
      </c>
      <c r="C6" s="75">
        <f>SUM(C7:C11)</f>
        <v>0</v>
      </c>
      <c r="D6" s="76">
        <f t="shared" si="0"/>
        <v>0</v>
      </c>
    </row>
    <row r="7" ht="20.1" customHeight="1" spans="1:4">
      <c r="A7" s="78" t="s">
        <v>62</v>
      </c>
      <c r="B7" s="79">
        <v>5</v>
      </c>
      <c r="C7" s="75"/>
      <c r="D7" s="76">
        <f t="shared" si="0"/>
        <v>0</v>
      </c>
    </row>
    <row r="8" ht="20.1" customHeight="1" spans="1:4">
      <c r="A8" s="78" t="s">
        <v>63</v>
      </c>
      <c r="B8" s="79"/>
      <c r="C8" s="75"/>
      <c r="D8" s="76"/>
    </row>
    <row r="9" ht="20.1" customHeight="1" spans="1:4">
      <c r="A9" s="78" t="s">
        <v>64</v>
      </c>
      <c r="B9" s="79"/>
      <c r="C9" s="75"/>
      <c r="D9" s="76"/>
    </row>
    <row r="10" ht="20.1" customHeight="1" spans="1:4">
      <c r="A10" s="78" t="s">
        <v>65</v>
      </c>
      <c r="B10" s="79"/>
      <c r="C10" s="75"/>
      <c r="D10" s="76"/>
    </row>
    <row r="11" ht="20.1" customHeight="1" spans="1:4">
      <c r="A11" s="78" t="s">
        <v>66</v>
      </c>
      <c r="B11" s="79"/>
      <c r="C11" s="75"/>
      <c r="D11" s="76"/>
    </row>
    <row r="12" ht="20.1" customHeight="1" spans="1:4">
      <c r="A12" s="77" t="s">
        <v>67</v>
      </c>
      <c r="B12" s="75">
        <f>SUM(B13:B17)</f>
        <v>17</v>
      </c>
      <c r="C12" s="75">
        <f>SUM(C13:C17)</f>
        <v>15</v>
      </c>
      <c r="D12" s="76">
        <f>C12/B12*100</f>
        <v>88.2352941176471</v>
      </c>
    </row>
    <row r="13" ht="20.1" customHeight="1" spans="1:4">
      <c r="A13" s="77" t="s">
        <v>68</v>
      </c>
      <c r="B13" s="79"/>
      <c r="C13" s="75"/>
      <c r="D13" s="76"/>
    </row>
    <row r="14" ht="20.1" customHeight="1" spans="1:4">
      <c r="A14" s="77" t="s">
        <v>69</v>
      </c>
      <c r="B14" s="79"/>
      <c r="C14" s="75"/>
      <c r="D14" s="76"/>
    </row>
    <row r="15" ht="20.1" customHeight="1" spans="1:4">
      <c r="A15" s="77" t="s">
        <v>70</v>
      </c>
      <c r="B15" s="79"/>
      <c r="C15" s="75"/>
      <c r="D15" s="76"/>
    </row>
    <row r="16" ht="20.1" customHeight="1" spans="1:4">
      <c r="A16" s="77" t="s">
        <v>71</v>
      </c>
      <c r="B16" s="79">
        <v>17</v>
      </c>
      <c r="C16" s="75">
        <v>15</v>
      </c>
      <c r="D16" s="76">
        <f>C16/B16*100</f>
        <v>88.2352941176471</v>
      </c>
    </row>
    <row r="17" ht="20.1" customHeight="1" spans="1:4">
      <c r="A17" s="77" t="s">
        <v>72</v>
      </c>
      <c r="B17" s="79"/>
      <c r="C17" s="75"/>
      <c r="D17" s="76"/>
    </row>
    <row r="18" ht="20.1" customHeight="1" spans="1:4">
      <c r="A18" s="77" t="s">
        <v>73</v>
      </c>
      <c r="B18" s="79"/>
      <c r="C18" s="75">
        <f>SUM(C19:C20)</f>
        <v>0</v>
      </c>
      <c r="D18" s="76"/>
    </row>
    <row r="19" ht="20.1" customHeight="1" spans="1:4">
      <c r="A19" s="80" t="s">
        <v>74</v>
      </c>
      <c r="B19" s="81"/>
      <c r="C19" s="75"/>
      <c r="D19" s="76"/>
    </row>
    <row r="20" ht="20.1" customHeight="1" spans="1:4">
      <c r="A20" s="80" t="s">
        <v>75</v>
      </c>
      <c r="B20" s="81"/>
      <c r="C20" s="75"/>
      <c r="D20" s="76"/>
    </row>
    <row r="21" ht="20.1" customHeight="1" spans="1:4">
      <c r="A21" s="74" t="s">
        <v>76</v>
      </c>
      <c r="B21" s="75">
        <f>SUM(B22,B26,B30)</f>
        <v>3481</v>
      </c>
      <c r="C21" s="75">
        <f>SUM(C22,C26,C30)</f>
        <v>5062</v>
      </c>
      <c r="D21" s="76">
        <f t="shared" ref="D21:D24" si="1">C21/B21*100</f>
        <v>145.417983338121</v>
      </c>
    </row>
    <row r="22" ht="20.1" customHeight="1" spans="1:4">
      <c r="A22" s="78" t="s">
        <v>77</v>
      </c>
      <c r="B22" s="75">
        <f>SUM(B23:B25)</f>
        <v>3445</v>
      </c>
      <c r="C22" s="75">
        <f>SUM(C23:C25)</f>
        <v>5062</v>
      </c>
      <c r="D22" s="76">
        <f t="shared" si="1"/>
        <v>146.937590711176</v>
      </c>
    </row>
    <row r="23" ht="20.1" customHeight="1" spans="1:4">
      <c r="A23" s="78" t="s">
        <v>78</v>
      </c>
      <c r="B23" s="79">
        <v>2461</v>
      </c>
      <c r="C23" s="75">
        <v>2462</v>
      </c>
      <c r="D23" s="76">
        <f t="shared" si="1"/>
        <v>100.040633888663</v>
      </c>
    </row>
    <row r="24" ht="20.1" customHeight="1" spans="1:4">
      <c r="A24" s="78" t="s">
        <v>79</v>
      </c>
      <c r="B24" s="79">
        <v>984</v>
      </c>
      <c r="C24" s="75">
        <v>2600</v>
      </c>
      <c r="D24" s="76">
        <f t="shared" si="1"/>
        <v>264.227642276423</v>
      </c>
    </row>
    <row r="25" ht="20.1" customHeight="1" spans="1:4">
      <c r="A25" s="78" t="s">
        <v>80</v>
      </c>
      <c r="B25" s="79"/>
      <c r="C25" s="75"/>
      <c r="D25" s="76"/>
    </row>
    <row r="26" ht="20.1" customHeight="1" spans="1:4">
      <c r="A26" s="78" t="s">
        <v>81</v>
      </c>
      <c r="B26" s="75">
        <f>SUM(B27:B29)</f>
        <v>36</v>
      </c>
      <c r="C26" s="75">
        <f>SUM(C27:C29)</f>
        <v>0</v>
      </c>
      <c r="D26" s="76">
        <f>C26/B26*100</f>
        <v>0</v>
      </c>
    </row>
    <row r="27" ht="20.1" customHeight="1" spans="1:4">
      <c r="A27" s="78" t="s">
        <v>78</v>
      </c>
      <c r="B27" s="79"/>
      <c r="C27" s="75"/>
      <c r="D27" s="76"/>
    </row>
    <row r="28" ht="20.1" customHeight="1" spans="1:4">
      <c r="A28" s="78" t="s">
        <v>79</v>
      </c>
      <c r="B28" s="79">
        <v>36</v>
      </c>
      <c r="C28" s="75"/>
      <c r="D28" s="76"/>
    </row>
    <row r="29" ht="20.1" customHeight="1" spans="1:4">
      <c r="A29" s="82" t="s">
        <v>82</v>
      </c>
      <c r="B29" s="75"/>
      <c r="C29" s="75"/>
      <c r="D29" s="76"/>
    </row>
    <row r="30" ht="20.1" customHeight="1" spans="1:4">
      <c r="A30" s="77" t="s">
        <v>83</v>
      </c>
      <c r="B30" s="79"/>
      <c r="C30" s="75">
        <f>SUM(C31:C32)</f>
        <v>0</v>
      </c>
      <c r="D30" s="76"/>
    </row>
    <row r="31" ht="20.1" customHeight="1" spans="1:4">
      <c r="A31" s="80" t="s">
        <v>79</v>
      </c>
      <c r="B31" s="81"/>
      <c r="C31" s="75"/>
      <c r="D31" s="76"/>
    </row>
    <row r="32" ht="20.1" customHeight="1" spans="1:4">
      <c r="A32" s="80" t="s">
        <v>84</v>
      </c>
      <c r="B32" s="81"/>
      <c r="C32" s="75"/>
      <c r="D32" s="76"/>
    </row>
    <row r="33" ht="20.1" customHeight="1" spans="1:4">
      <c r="A33" s="74" t="s">
        <v>85</v>
      </c>
      <c r="B33" s="79"/>
      <c r="C33" s="75">
        <f>SUM(C34,C39)</f>
        <v>0</v>
      </c>
      <c r="D33" s="76"/>
    </row>
    <row r="34" ht="20.1" customHeight="1" spans="1:4">
      <c r="A34" s="74" t="s">
        <v>86</v>
      </c>
      <c r="B34" s="79"/>
      <c r="C34" s="75">
        <f>SUM(C35:C38)</f>
        <v>0</v>
      </c>
      <c r="D34" s="76"/>
    </row>
    <row r="35" ht="20.1" customHeight="1" spans="1:4">
      <c r="A35" s="74" t="s">
        <v>87</v>
      </c>
      <c r="B35" s="79"/>
      <c r="C35" s="75"/>
      <c r="D35" s="76"/>
    </row>
    <row r="36" ht="20.1" customHeight="1" spans="1:4">
      <c r="A36" s="74" t="s">
        <v>88</v>
      </c>
      <c r="B36" s="79"/>
      <c r="C36" s="75"/>
      <c r="D36" s="76"/>
    </row>
    <row r="37" ht="20.1" customHeight="1" spans="1:4">
      <c r="A37" s="74" t="s">
        <v>89</v>
      </c>
      <c r="B37" s="79"/>
      <c r="C37" s="75"/>
      <c r="D37" s="76"/>
    </row>
    <row r="38" ht="20.1" customHeight="1" spans="1:4">
      <c r="A38" s="74" t="s">
        <v>90</v>
      </c>
      <c r="B38" s="79"/>
      <c r="C38" s="75"/>
      <c r="D38" s="76"/>
    </row>
    <row r="39" ht="20.1" customHeight="1" spans="1:4">
      <c r="A39" s="74" t="s">
        <v>91</v>
      </c>
      <c r="B39" s="79"/>
      <c r="C39" s="75">
        <f>SUM(C40:C43)</f>
        <v>0</v>
      </c>
      <c r="D39" s="76"/>
    </row>
    <row r="40" ht="20.1" customHeight="1" spans="1:4">
      <c r="A40" s="74" t="s">
        <v>92</v>
      </c>
      <c r="B40" s="79"/>
      <c r="C40" s="75"/>
      <c r="D40" s="76"/>
    </row>
    <row r="41" ht="20.1" customHeight="1" spans="1:4">
      <c r="A41" s="74" t="s">
        <v>93</v>
      </c>
      <c r="B41" s="79"/>
      <c r="C41" s="75"/>
      <c r="D41" s="76"/>
    </row>
    <row r="42" ht="20.1" customHeight="1" spans="1:4">
      <c r="A42" s="74" t="s">
        <v>94</v>
      </c>
      <c r="B42" s="79"/>
      <c r="C42" s="75"/>
      <c r="D42" s="76"/>
    </row>
    <row r="43" ht="20.1" customHeight="1" spans="1:4">
      <c r="A43" s="74" t="s">
        <v>95</v>
      </c>
      <c r="B43" s="79"/>
      <c r="C43" s="75"/>
      <c r="D43" s="76"/>
    </row>
    <row r="44" ht="20.1" customHeight="1" spans="1:4">
      <c r="A44" s="74" t="s">
        <v>96</v>
      </c>
      <c r="B44" s="75">
        <f>SUM(B45,B58,B62:B63,B69,B73,B77,B81,B87,B90)</f>
        <v>44715</v>
      </c>
      <c r="C44" s="75">
        <f>SUM(C45,C58,C62:C63,C69,C73,C77,C81,C87,C90)</f>
        <v>33741</v>
      </c>
      <c r="D44" s="76">
        <f t="shared" ref="D44:D46" si="2">C44/B44*100</f>
        <v>75.4579000335458</v>
      </c>
    </row>
    <row r="45" s="59" customFormat="1" ht="20.1" customHeight="1" spans="1:4">
      <c r="A45" s="74" t="s">
        <v>97</v>
      </c>
      <c r="B45" s="75">
        <f>SUM(B46:B57)</f>
        <v>37562</v>
      </c>
      <c r="C45" s="75">
        <f>SUM(C46:C57)</f>
        <v>30695</v>
      </c>
      <c r="D45" s="76">
        <f t="shared" si="2"/>
        <v>81.7182258665673</v>
      </c>
    </row>
    <row r="46" ht="20.1" customHeight="1" spans="1:4">
      <c r="A46" s="82" t="s">
        <v>98</v>
      </c>
      <c r="B46" s="75">
        <v>11055</v>
      </c>
      <c r="C46" s="75">
        <v>10000</v>
      </c>
      <c r="D46" s="76">
        <f t="shared" si="2"/>
        <v>90.4568068747173</v>
      </c>
    </row>
    <row r="47" ht="20.1" customHeight="1" spans="1:4">
      <c r="A47" s="82" t="s">
        <v>99</v>
      </c>
      <c r="B47" s="75"/>
      <c r="C47" s="75"/>
      <c r="D47" s="76"/>
    </row>
    <row r="48" ht="20.1" customHeight="1" spans="1:4">
      <c r="A48" s="82" t="s">
        <v>100</v>
      </c>
      <c r="B48" s="75"/>
      <c r="C48" s="75"/>
      <c r="D48" s="76"/>
    </row>
    <row r="49" ht="20.1" customHeight="1" spans="1:4">
      <c r="A49" s="82" t="s">
        <v>101</v>
      </c>
      <c r="B49" s="75"/>
      <c r="C49" s="75"/>
      <c r="D49" s="76"/>
    </row>
    <row r="50" ht="20.1" customHeight="1" spans="1:4">
      <c r="A50" s="82" t="s">
        <v>102</v>
      </c>
      <c r="B50" s="75">
        <v>1239</v>
      </c>
      <c r="C50" s="75">
        <v>4346</v>
      </c>
      <c r="D50" s="76">
        <f t="shared" ref="D50:D55" si="3">C50/B50*100</f>
        <v>350.766747376917</v>
      </c>
    </row>
    <row r="51" ht="20.1" customHeight="1" spans="1:4">
      <c r="A51" s="82" t="s">
        <v>103</v>
      </c>
      <c r="B51" s="75">
        <v>212</v>
      </c>
      <c r="C51" s="75">
        <v>300</v>
      </c>
      <c r="D51" s="76">
        <f t="shared" si="3"/>
        <v>141.509433962264</v>
      </c>
    </row>
    <row r="52" ht="20.1" customHeight="1" spans="1:4">
      <c r="A52" s="82" t="s">
        <v>104</v>
      </c>
      <c r="B52" s="75"/>
      <c r="C52" s="75"/>
      <c r="D52" s="76"/>
    </row>
    <row r="53" ht="20.1" customHeight="1" spans="1:4">
      <c r="A53" s="82" t="s">
        <v>105</v>
      </c>
      <c r="B53" s="75"/>
      <c r="C53" s="75"/>
      <c r="D53" s="76"/>
    </row>
    <row r="54" ht="20.1" customHeight="1" spans="1:4">
      <c r="A54" s="82" t="s">
        <v>106</v>
      </c>
      <c r="B54" s="75"/>
      <c r="C54" s="75"/>
      <c r="D54" s="76"/>
    </row>
    <row r="55" ht="20.1" customHeight="1" spans="1:4">
      <c r="A55" s="82" t="s">
        <v>107</v>
      </c>
      <c r="B55" s="75">
        <v>1379</v>
      </c>
      <c r="C55" s="75">
        <v>1300</v>
      </c>
      <c r="D55" s="76">
        <f t="shared" si="3"/>
        <v>94.2712110224801</v>
      </c>
    </row>
    <row r="56" ht="20.1" customHeight="1" spans="1:4">
      <c r="A56" s="82" t="s">
        <v>108</v>
      </c>
      <c r="B56" s="75"/>
      <c r="C56" s="75"/>
      <c r="D56" s="76"/>
    </row>
    <row r="57" ht="20.1" customHeight="1" spans="1:4">
      <c r="A57" s="82" t="s">
        <v>109</v>
      </c>
      <c r="B57" s="75">
        <v>23677</v>
      </c>
      <c r="C57" s="75">
        <v>14749</v>
      </c>
      <c r="D57" s="76">
        <f>C57/B57*100</f>
        <v>62.2925201672509</v>
      </c>
    </row>
    <row r="58" ht="20.1" customHeight="1" spans="1:4">
      <c r="A58" s="74" t="s">
        <v>110</v>
      </c>
      <c r="B58" s="79"/>
      <c r="C58" s="75">
        <f>SUM(C59:C61)</f>
        <v>0</v>
      </c>
      <c r="D58" s="76"/>
    </row>
    <row r="59" ht="20.1" customHeight="1" spans="1:4">
      <c r="A59" s="82" t="s">
        <v>98</v>
      </c>
      <c r="B59" s="75"/>
      <c r="C59" s="75"/>
      <c r="D59" s="76"/>
    </row>
    <row r="60" ht="20.1" customHeight="1" spans="1:4">
      <c r="A60" s="82" t="s">
        <v>99</v>
      </c>
      <c r="B60" s="75"/>
      <c r="C60" s="75"/>
      <c r="D60" s="76"/>
    </row>
    <row r="61" ht="20.1" customHeight="1" spans="1:4">
      <c r="A61" s="82" t="s">
        <v>111</v>
      </c>
      <c r="B61" s="75"/>
      <c r="C61" s="75"/>
      <c r="D61" s="76"/>
    </row>
    <row r="62" ht="20.1" customHeight="1" spans="1:4">
      <c r="A62" s="74" t="s">
        <v>112</v>
      </c>
      <c r="B62" s="79">
        <v>60</v>
      </c>
      <c r="C62" s="75">
        <v>736</v>
      </c>
      <c r="D62" s="76">
        <f t="shared" ref="D62:D64" si="4">C62/B62*100</f>
        <v>1226.66666666667</v>
      </c>
    </row>
    <row r="63" ht="20.1" customHeight="1" spans="1:4">
      <c r="A63" s="74" t="s">
        <v>113</v>
      </c>
      <c r="B63" s="75">
        <f>SUM(B64:B68)</f>
        <v>1437</v>
      </c>
      <c r="C63" s="75">
        <f>SUM(C64:C68)</f>
        <v>1000</v>
      </c>
      <c r="D63" s="76">
        <f t="shared" si="4"/>
        <v>69.589422407794</v>
      </c>
    </row>
    <row r="64" ht="20.1" customHeight="1" spans="1:4">
      <c r="A64" s="82" t="s">
        <v>114</v>
      </c>
      <c r="B64" s="75">
        <v>132</v>
      </c>
      <c r="C64" s="75">
        <v>797</v>
      </c>
      <c r="D64" s="76">
        <f t="shared" si="4"/>
        <v>603.787878787879</v>
      </c>
    </row>
    <row r="65" ht="20.1" customHeight="1" spans="1:4">
      <c r="A65" s="82" t="s">
        <v>115</v>
      </c>
      <c r="B65" s="75"/>
      <c r="C65" s="75"/>
      <c r="D65" s="76"/>
    </row>
    <row r="66" ht="20.1" customHeight="1" spans="1:4">
      <c r="A66" s="82" t="s">
        <v>116</v>
      </c>
      <c r="B66" s="75"/>
      <c r="C66" s="75"/>
      <c r="D66" s="76"/>
    </row>
    <row r="67" ht="20.1" customHeight="1" spans="1:4">
      <c r="A67" s="82" t="s">
        <v>117</v>
      </c>
      <c r="B67" s="75"/>
      <c r="C67" s="75"/>
      <c r="D67" s="76"/>
    </row>
    <row r="68" ht="20.1" customHeight="1" spans="1:4">
      <c r="A68" s="82" t="s">
        <v>118</v>
      </c>
      <c r="B68" s="75">
        <v>1305</v>
      </c>
      <c r="C68" s="75">
        <v>203</v>
      </c>
      <c r="D68" s="76">
        <f t="shared" ref="D68:D74" si="5">C68/B68*100</f>
        <v>15.5555555555556</v>
      </c>
    </row>
    <row r="69" ht="20.1" customHeight="1" spans="1:4">
      <c r="A69" s="74" t="s">
        <v>119</v>
      </c>
      <c r="B69" s="75">
        <f>SUM(B70:B72)</f>
        <v>1656</v>
      </c>
      <c r="C69" s="75">
        <f>SUM(C70:C72)</f>
        <v>1310</v>
      </c>
      <c r="D69" s="76">
        <f t="shared" si="5"/>
        <v>79.1062801932367</v>
      </c>
    </row>
    <row r="70" ht="20.1" customHeight="1" spans="1:4">
      <c r="A70" s="74" t="s">
        <v>120</v>
      </c>
      <c r="B70" s="79"/>
      <c r="C70" s="75"/>
      <c r="D70" s="76"/>
    </row>
    <row r="71" ht="20.1" customHeight="1" spans="1:4">
      <c r="A71" s="74" t="s">
        <v>121</v>
      </c>
      <c r="B71" s="79"/>
      <c r="C71" s="75"/>
      <c r="D71" s="76"/>
    </row>
    <row r="72" ht="20.1" customHeight="1" spans="1:4">
      <c r="A72" s="74" t="s">
        <v>122</v>
      </c>
      <c r="B72" s="79">
        <v>1656</v>
      </c>
      <c r="C72" s="75">
        <v>1310</v>
      </c>
      <c r="D72" s="76">
        <f t="shared" si="5"/>
        <v>79.1062801932367</v>
      </c>
    </row>
    <row r="73" ht="20.1" customHeight="1" spans="1:4">
      <c r="A73" s="83" t="s">
        <v>123</v>
      </c>
      <c r="B73" s="75">
        <f>SUM(B74:B76)</f>
        <v>4000</v>
      </c>
      <c r="C73" s="75">
        <f>SUM(C74:C76)</f>
        <v>0</v>
      </c>
      <c r="D73" s="76">
        <f t="shared" si="5"/>
        <v>0</v>
      </c>
    </row>
    <row r="74" ht="20.1" customHeight="1" spans="1:4">
      <c r="A74" s="80" t="s">
        <v>98</v>
      </c>
      <c r="B74" s="81">
        <v>4000</v>
      </c>
      <c r="C74" s="75"/>
      <c r="D74" s="76">
        <f t="shared" si="5"/>
        <v>0</v>
      </c>
    </row>
    <row r="75" ht="20.1" customHeight="1" spans="1:4">
      <c r="A75" s="80" t="s">
        <v>99</v>
      </c>
      <c r="B75" s="81"/>
      <c r="C75" s="75"/>
      <c r="D75" s="76"/>
    </row>
    <row r="76" ht="20.1" customHeight="1" spans="1:4">
      <c r="A76" s="84" t="s">
        <v>124</v>
      </c>
      <c r="B76" s="85"/>
      <c r="C76" s="75"/>
      <c r="D76" s="76"/>
    </row>
    <row r="77" ht="20.1" customHeight="1" spans="1:4">
      <c r="A77" s="83" t="s">
        <v>125</v>
      </c>
      <c r="B77" s="79"/>
      <c r="C77" s="75">
        <f>SUM(C78:C80)</f>
        <v>0</v>
      </c>
      <c r="D77" s="76"/>
    </row>
    <row r="78" ht="20.1" customHeight="1" spans="1:4">
      <c r="A78" s="80" t="s">
        <v>98</v>
      </c>
      <c r="B78" s="81"/>
      <c r="C78" s="75"/>
      <c r="D78" s="76"/>
    </row>
    <row r="79" ht="20.1" customHeight="1" spans="1:4">
      <c r="A79" s="80" t="s">
        <v>99</v>
      </c>
      <c r="B79" s="81"/>
      <c r="C79" s="75"/>
      <c r="D79" s="76"/>
    </row>
    <row r="80" ht="20.1" customHeight="1" spans="1:4">
      <c r="A80" s="80" t="s">
        <v>126</v>
      </c>
      <c r="B80" s="81"/>
      <c r="C80" s="75"/>
      <c r="D80" s="76"/>
    </row>
    <row r="81" ht="20.1" customHeight="1" spans="1:4">
      <c r="A81" s="83" t="s">
        <v>127</v>
      </c>
      <c r="B81" s="79"/>
      <c r="C81" s="75">
        <f>SUM(C82:C86)</f>
        <v>0</v>
      </c>
      <c r="D81" s="76"/>
    </row>
    <row r="82" ht="20.1" customHeight="1" spans="1:4">
      <c r="A82" s="80" t="s">
        <v>114</v>
      </c>
      <c r="B82" s="81"/>
      <c r="C82" s="75"/>
      <c r="D82" s="76"/>
    </row>
    <row r="83" ht="20.1" customHeight="1" spans="1:4">
      <c r="A83" s="80" t="s">
        <v>115</v>
      </c>
      <c r="B83" s="81"/>
      <c r="C83" s="75"/>
      <c r="D83" s="76"/>
    </row>
    <row r="84" ht="20.1" customHeight="1" spans="1:4">
      <c r="A84" s="80" t="s">
        <v>116</v>
      </c>
      <c r="B84" s="81"/>
      <c r="C84" s="75"/>
      <c r="D84" s="76"/>
    </row>
    <row r="85" ht="20.1" customHeight="1" spans="1:4">
      <c r="A85" s="80" t="s">
        <v>117</v>
      </c>
      <c r="B85" s="81"/>
      <c r="C85" s="75"/>
      <c r="D85" s="76"/>
    </row>
    <row r="86" ht="20.1" customHeight="1" spans="1:4">
      <c r="A86" s="80" t="s">
        <v>128</v>
      </c>
      <c r="B86" s="81"/>
      <c r="C86" s="75"/>
      <c r="D86" s="76"/>
    </row>
    <row r="87" ht="20.1" customHeight="1" spans="1:4">
      <c r="A87" s="83" t="s">
        <v>129</v>
      </c>
      <c r="B87" s="79"/>
      <c r="C87" s="75">
        <f>SUM(C88:C89)</f>
        <v>0</v>
      </c>
      <c r="D87" s="76"/>
    </row>
    <row r="88" ht="20.1" customHeight="1" spans="1:4">
      <c r="A88" s="80" t="s">
        <v>120</v>
      </c>
      <c r="B88" s="81"/>
      <c r="C88" s="75"/>
      <c r="D88" s="76"/>
    </row>
    <row r="89" ht="20.1" customHeight="1" spans="1:4">
      <c r="A89" s="80" t="s">
        <v>130</v>
      </c>
      <c r="B89" s="81"/>
      <c r="C89" s="75"/>
      <c r="D89" s="76"/>
    </row>
    <row r="90" ht="20.1" customHeight="1" spans="1:4">
      <c r="A90" s="80" t="s">
        <v>131</v>
      </c>
      <c r="B90" s="81"/>
      <c r="C90" s="75">
        <f>SUM(C91:C98)</f>
        <v>0</v>
      </c>
      <c r="D90" s="76"/>
    </row>
    <row r="91" ht="20.1" customHeight="1" spans="1:4">
      <c r="A91" s="80" t="s">
        <v>98</v>
      </c>
      <c r="B91" s="81"/>
      <c r="C91" s="75"/>
      <c r="D91" s="76"/>
    </row>
    <row r="92" ht="20.1" customHeight="1" spans="1:4">
      <c r="A92" s="80" t="s">
        <v>99</v>
      </c>
      <c r="B92" s="81"/>
      <c r="C92" s="75"/>
      <c r="D92" s="76"/>
    </row>
    <row r="93" ht="20.1" customHeight="1" spans="1:4">
      <c r="A93" s="80" t="s">
        <v>100</v>
      </c>
      <c r="B93" s="81"/>
      <c r="C93" s="75"/>
      <c r="D93" s="76"/>
    </row>
    <row r="94" ht="20.1" customHeight="1" spans="1:4">
      <c r="A94" s="80" t="s">
        <v>101</v>
      </c>
      <c r="B94" s="81"/>
      <c r="C94" s="75"/>
      <c r="D94" s="76"/>
    </row>
    <row r="95" ht="20.1" customHeight="1" spans="1:4">
      <c r="A95" s="80" t="s">
        <v>104</v>
      </c>
      <c r="B95" s="81"/>
      <c r="C95" s="75"/>
      <c r="D95" s="76"/>
    </row>
    <row r="96" ht="20.1" customHeight="1" spans="1:4">
      <c r="A96" s="80" t="s">
        <v>106</v>
      </c>
      <c r="B96" s="81"/>
      <c r="C96" s="75"/>
      <c r="D96" s="76"/>
    </row>
    <row r="97" ht="20.1" customHeight="1" spans="1:4">
      <c r="A97" s="80" t="s">
        <v>107</v>
      </c>
      <c r="B97" s="81"/>
      <c r="C97" s="75"/>
      <c r="D97" s="76"/>
    </row>
    <row r="98" ht="20.1" customHeight="1" spans="1:4">
      <c r="A98" s="80" t="s">
        <v>132</v>
      </c>
      <c r="B98" s="81"/>
      <c r="C98" s="75"/>
      <c r="D98" s="76"/>
    </row>
    <row r="99" ht="20.1" customHeight="1" spans="1:4">
      <c r="A99" s="74" t="s">
        <v>133</v>
      </c>
      <c r="B99" s="75">
        <f>SUM(B100,B105,B110)</f>
        <v>216</v>
      </c>
      <c r="C99" s="75">
        <f>SUM(C100,C105,C110)</f>
        <v>183</v>
      </c>
      <c r="D99" s="76">
        <f t="shared" ref="D99:D101" si="6">C99/B99*100</f>
        <v>84.7222222222222</v>
      </c>
    </row>
    <row r="100" ht="20.1" customHeight="1" spans="1:4">
      <c r="A100" s="82" t="s">
        <v>134</v>
      </c>
      <c r="B100" s="75">
        <f>SUM(B101:B104)</f>
        <v>216</v>
      </c>
      <c r="C100" s="75">
        <f>SUM(C101:C104)</f>
        <v>183</v>
      </c>
      <c r="D100" s="76">
        <f t="shared" si="6"/>
        <v>84.7222222222222</v>
      </c>
    </row>
    <row r="101" ht="20.1" customHeight="1" spans="1:4">
      <c r="A101" s="82" t="s">
        <v>79</v>
      </c>
      <c r="B101" s="75">
        <v>216</v>
      </c>
      <c r="C101" s="75">
        <v>183</v>
      </c>
      <c r="D101" s="76">
        <f t="shared" si="6"/>
        <v>84.7222222222222</v>
      </c>
    </row>
    <row r="102" ht="20.1" customHeight="1" spans="1:4">
      <c r="A102" s="82" t="s">
        <v>135</v>
      </c>
      <c r="B102" s="75"/>
      <c r="C102" s="75"/>
      <c r="D102" s="76"/>
    </row>
    <row r="103" ht="20.1" customHeight="1" spans="1:4">
      <c r="A103" s="82" t="s">
        <v>136</v>
      </c>
      <c r="B103" s="75"/>
      <c r="C103" s="75"/>
      <c r="D103" s="76"/>
    </row>
    <row r="104" ht="20.1" customHeight="1" spans="1:4">
      <c r="A104" s="82" t="s">
        <v>137</v>
      </c>
      <c r="B104" s="75"/>
      <c r="C104" s="75"/>
      <c r="D104" s="76"/>
    </row>
    <row r="105" ht="20.1" customHeight="1" spans="1:4">
      <c r="A105" s="82" t="s">
        <v>138</v>
      </c>
      <c r="B105" s="75"/>
      <c r="C105" s="75">
        <f>SUM(C106:C109)</f>
        <v>0</v>
      </c>
      <c r="D105" s="76"/>
    </row>
    <row r="106" ht="20.1" customHeight="1" spans="1:4">
      <c r="A106" s="82" t="s">
        <v>79</v>
      </c>
      <c r="B106" s="75"/>
      <c r="C106" s="75"/>
      <c r="D106" s="76"/>
    </row>
    <row r="107" ht="20.1" customHeight="1" spans="1:4">
      <c r="A107" s="82" t="s">
        <v>135</v>
      </c>
      <c r="B107" s="75"/>
      <c r="C107" s="75"/>
      <c r="D107" s="76"/>
    </row>
    <row r="108" ht="20.1" customHeight="1" spans="1:4">
      <c r="A108" s="82" t="s">
        <v>139</v>
      </c>
      <c r="B108" s="75"/>
      <c r="C108" s="75"/>
      <c r="D108" s="76"/>
    </row>
    <row r="109" ht="20.1" customHeight="1" spans="1:4">
      <c r="A109" s="82" t="s">
        <v>140</v>
      </c>
      <c r="B109" s="75"/>
      <c r="C109" s="75"/>
      <c r="D109" s="76"/>
    </row>
    <row r="110" ht="20.1" customHeight="1" spans="1:4">
      <c r="A110" s="82" t="s">
        <v>141</v>
      </c>
      <c r="B110" s="75"/>
      <c r="C110" s="75">
        <f>SUM(C111:C114)</f>
        <v>0</v>
      </c>
      <c r="D110" s="76"/>
    </row>
    <row r="111" ht="20.1" customHeight="1" spans="1:4">
      <c r="A111" s="82" t="s">
        <v>142</v>
      </c>
      <c r="B111" s="75"/>
      <c r="C111" s="75"/>
      <c r="D111" s="76"/>
    </row>
    <row r="112" ht="20.1" customHeight="1" spans="1:4">
      <c r="A112" s="82" t="s">
        <v>143</v>
      </c>
      <c r="B112" s="75"/>
      <c r="C112" s="75"/>
      <c r="D112" s="76"/>
    </row>
    <row r="113" ht="20.1" customHeight="1" spans="1:4">
      <c r="A113" s="82" t="s">
        <v>144</v>
      </c>
      <c r="B113" s="75"/>
      <c r="C113" s="75"/>
      <c r="D113" s="76"/>
    </row>
    <row r="114" ht="20.1" customHeight="1" spans="1:4">
      <c r="A114" s="82" t="s">
        <v>145</v>
      </c>
      <c r="B114" s="75"/>
      <c r="C114" s="75"/>
      <c r="D114" s="76"/>
    </row>
    <row r="115" ht="20.1" customHeight="1" spans="1:4">
      <c r="A115" s="78" t="s">
        <v>146</v>
      </c>
      <c r="B115" s="75">
        <f>SUM(B116,B121,B126,B131,B140,B147,B156,B159,B162:B163)</f>
        <v>2291</v>
      </c>
      <c r="C115" s="75">
        <f>SUM(C116,C121,C126,C131,C140,C147,C156,C159,C162:C163)</f>
        <v>0</v>
      </c>
      <c r="D115" s="76">
        <f>C115/B115*100</f>
        <v>0</v>
      </c>
    </row>
    <row r="116" ht="20.1" customHeight="1" spans="1:4">
      <c r="A116" s="82" t="s">
        <v>147</v>
      </c>
      <c r="B116" s="75"/>
      <c r="C116" s="75">
        <f>SUM(C117:C120)</f>
        <v>0</v>
      </c>
      <c r="D116" s="76"/>
    </row>
    <row r="117" ht="20.1" customHeight="1" spans="1:4">
      <c r="A117" s="82" t="s">
        <v>148</v>
      </c>
      <c r="B117" s="75"/>
      <c r="C117" s="75"/>
      <c r="D117" s="76"/>
    </row>
    <row r="118" ht="20.1" customHeight="1" spans="1:4">
      <c r="A118" s="82" t="s">
        <v>149</v>
      </c>
      <c r="B118" s="75"/>
      <c r="C118" s="75"/>
      <c r="D118" s="76"/>
    </row>
    <row r="119" ht="20.1" customHeight="1" spans="1:4">
      <c r="A119" s="82" t="s">
        <v>150</v>
      </c>
      <c r="B119" s="75"/>
      <c r="C119" s="75"/>
      <c r="D119" s="76"/>
    </row>
    <row r="120" ht="20.1" customHeight="1" spans="1:4">
      <c r="A120" s="82" t="s">
        <v>151</v>
      </c>
      <c r="B120" s="75"/>
      <c r="C120" s="75"/>
      <c r="D120" s="76"/>
    </row>
    <row r="121" ht="20.1" customHeight="1" spans="1:4">
      <c r="A121" s="82" t="s">
        <v>152</v>
      </c>
      <c r="B121" s="75">
        <f>SUM(B122:B125)</f>
        <v>2291</v>
      </c>
      <c r="C121" s="75">
        <f>SUM(C122:C125)</f>
        <v>0</v>
      </c>
      <c r="D121" s="76"/>
    </row>
    <row r="122" ht="20.1" customHeight="1" spans="1:4">
      <c r="A122" s="82" t="s">
        <v>150</v>
      </c>
      <c r="B122" s="75"/>
      <c r="C122" s="75"/>
      <c r="D122" s="76"/>
    </row>
    <row r="123" ht="20.1" customHeight="1" spans="1:4">
      <c r="A123" s="82" t="s">
        <v>153</v>
      </c>
      <c r="B123" s="75"/>
      <c r="C123" s="75"/>
      <c r="D123" s="76"/>
    </row>
    <row r="124" ht="20.1" customHeight="1" spans="1:4">
      <c r="A124" s="82" t="s">
        <v>154</v>
      </c>
      <c r="B124" s="75"/>
      <c r="C124" s="75"/>
      <c r="D124" s="76"/>
    </row>
    <row r="125" ht="20.1" customHeight="1" spans="1:4">
      <c r="A125" s="82" t="s">
        <v>155</v>
      </c>
      <c r="B125" s="75">
        <v>2291</v>
      </c>
      <c r="C125" s="75"/>
      <c r="D125" s="76">
        <f>C125/B125*100</f>
        <v>0</v>
      </c>
    </row>
    <row r="126" ht="20.1" customHeight="1" spans="1:4">
      <c r="A126" s="82" t="s">
        <v>156</v>
      </c>
      <c r="B126" s="75"/>
      <c r="C126" s="75">
        <f>SUM(C127:C130)</f>
        <v>0</v>
      </c>
      <c r="D126" s="76"/>
    </row>
    <row r="127" ht="20.1" customHeight="1" spans="1:4">
      <c r="A127" s="82" t="s">
        <v>157</v>
      </c>
      <c r="B127" s="75"/>
      <c r="C127" s="75"/>
      <c r="D127" s="76"/>
    </row>
    <row r="128" ht="20.1" customHeight="1" spans="1:4">
      <c r="A128" s="82" t="s">
        <v>158</v>
      </c>
      <c r="B128" s="75"/>
      <c r="C128" s="75"/>
      <c r="D128" s="76"/>
    </row>
    <row r="129" ht="20.1" customHeight="1" spans="1:4">
      <c r="A129" s="82" t="s">
        <v>159</v>
      </c>
      <c r="B129" s="75"/>
      <c r="C129" s="75"/>
      <c r="D129" s="76"/>
    </row>
    <row r="130" ht="20.1" customHeight="1" spans="1:4">
      <c r="A130" s="82" t="s">
        <v>160</v>
      </c>
      <c r="B130" s="75"/>
      <c r="C130" s="75"/>
      <c r="D130" s="76"/>
    </row>
    <row r="131" ht="20.1" customHeight="1" spans="1:4">
      <c r="A131" s="82" t="s">
        <v>161</v>
      </c>
      <c r="B131" s="75"/>
      <c r="C131" s="75">
        <f>SUM(C132:C139)</f>
        <v>0</v>
      </c>
      <c r="D131" s="76"/>
    </row>
    <row r="132" ht="20.1" customHeight="1" spans="1:4">
      <c r="A132" s="82" t="s">
        <v>162</v>
      </c>
      <c r="B132" s="75"/>
      <c r="C132" s="75"/>
      <c r="D132" s="76"/>
    </row>
    <row r="133" ht="20.1" customHeight="1" spans="1:4">
      <c r="A133" s="82" t="s">
        <v>163</v>
      </c>
      <c r="B133" s="75"/>
      <c r="C133" s="75"/>
      <c r="D133" s="76"/>
    </row>
    <row r="134" ht="20.1" customHeight="1" spans="1:4">
      <c r="A134" s="82" t="s">
        <v>164</v>
      </c>
      <c r="B134" s="75"/>
      <c r="C134" s="75"/>
      <c r="D134" s="76"/>
    </row>
    <row r="135" ht="20.1" customHeight="1" spans="1:4">
      <c r="A135" s="82" t="s">
        <v>165</v>
      </c>
      <c r="B135" s="75"/>
      <c r="C135" s="75"/>
      <c r="D135" s="76"/>
    </row>
    <row r="136" ht="20.1" customHeight="1" spans="1:4">
      <c r="A136" s="82" t="s">
        <v>166</v>
      </c>
      <c r="B136" s="75"/>
      <c r="C136" s="75"/>
      <c r="D136" s="76"/>
    </row>
    <row r="137" ht="20.1" customHeight="1" spans="1:4">
      <c r="A137" s="82" t="s">
        <v>167</v>
      </c>
      <c r="B137" s="75"/>
      <c r="C137" s="75"/>
      <c r="D137" s="76"/>
    </row>
    <row r="138" ht="20.1" customHeight="1" spans="1:4">
      <c r="A138" s="82" t="s">
        <v>168</v>
      </c>
      <c r="B138" s="75"/>
      <c r="C138" s="75"/>
      <c r="D138" s="76"/>
    </row>
    <row r="139" ht="20.1" customHeight="1" spans="1:4">
      <c r="A139" s="82" t="s">
        <v>169</v>
      </c>
      <c r="B139" s="75"/>
      <c r="C139" s="75"/>
      <c r="D139" s="76"/>
    </row>
    <row r="140" ht="20.1" customHeight="1" spans="1:4">
      <c r="A140" s="82" t="s">
        <v>170</v>
      </c>
      <c r="B140" s="75"/>
      <c r="C140" s="75">
        <f>SUM(C141:C146)</f>
        <v>0</v>
      </c>
      <c r="D140" s="76"/>
    </row>
    <row r="141" ht="20.1" customHeight="1" spans="1:4">
      <c r="A141" s="82" t="s">
        <v>171</v>
      </c>
      <c r="B141" s="75"/>
      <c r="C141" s="75"/>
      <c r="D141" s="76"/>
    </row>
    <row r="142" ht="20.1" customHeight="1" spans="1:4">
      <c r="A142" s="82" t="s">
        <v>172</v>
      </c>
      <c r="B142" s="75"/>
      <c r="C142" s="75"/>
      <c r="D142" s="76"/>
    </row>
    <row r="143" ht="20.1" customHeight="1" spans="1:4">
      <c r="A143" s="82" t="s">
        <v>173</v>
      </c>
      <c r="B143" s="75"/>
      <c r="C143" s="75"/>
      <c r="D143" s="76"/>
    </row>
    <row r="144" ht="20.1" customHeight="1" spans="1:4">
      <c r="A144" s="82" t="s">
        <v>174</v>
      </c>
      <c r="B144" s="75"/>
      <c r="C144" s="75"/>
      <c r="D144" s="76"/>
    </row>
    <row r="145" ht="20.1" customHeight="1" spans="1:4">
      <c r="A145" s="82" t="s">
        <v>175</v>
      </c>
      <c r="B145" s="75"/>
      <c r="C145" s="75"/>
      <c r="D145" s="76"/>
    </row>
    <row r="146" ht="20.1" customHeight="1" spans="1:4">
      <c r="A146" s="82" t="s">
        <v>176</v>
      </c>
      <c r="B146" s="75"/>
      <c r="C146" s="75"/>
      <c r="D146" s="76"/>
    </row>
    <row r="147" ht="20.1" customHeight="1" spans="1:4">
      <c r="A147" s="82" t="s">
        <v>177</v>
      </c>
      <c r="B147" s="75"/>
      <c r="C147" s="75">
        <f>SUM(C148:C155)</f>
        <v>0</v>
      </c>
      <c r="D147" s="76"/>
    </row>
    <row r="148" ht="20.1" customHeight="1" spans="1:4">
      <c r="A148" s="82" t="s">
        <v>178</v>
      </c>
      <c r="B148" s="75"/>
      <c r="C148" s="75"/>
      <c r="D148" s="76"/>
    </row>
    <row r="149" ht="20.1" customHeight="1" spans="1:4">
      <c r="A149" s="82" t="s">
        <v>179</v>
      </c>
      <c r="B149" s="75"/>
      <c r="C149" s="75"/>
      <c r="D149" s="76"/>
    </row>
    <row r="150" ht="20.1" customHeight="1" spans="1:4">
      <c r="A150" s="82" t="s">
        <v>180</v>
      </c>
      <c r="B150" s="75"/>
      <c r="C150" s="75"/>
      <c r="D150" s="76"/>
    </row>
    <row r="151" ht="20.1" customHeight="1" spans="1:4">
      <c r="A151" s="82" t="s">
        <v>181</v>
      </c>
      <c r="B151" s="75"/>
      <c r="C151" s="75"/>
      <c r="D151" s="76"/>
    </row>
    <row r="152" ht="20.1" customHeight="1" spans="1:4">
      <c r="A152" s="82" t="s">
        <v>182</v>
      </c>
      <c r="B152" s="75"/>
      <c r="C152" s="75"/>
      <c r="D152" s="76"/>
    </row>
    <row r="153" ht="20.1" customHeight="1" spans="1:4">
      <c r="A153" s="82" t="s">
        <v>183</v>
      </c>
      <c r="B153" s="75"/>
      <c r="C153" s="75"/>
      <c r="D153" s="76"/>
    </row>
    <row r="154" ht="20.1" customHeight="1" spans="1:4">
      <c r="A154" s="82" t="s">
        <v>184</v>
      </c>
      <c r="B154" s="75"/>
      <c r="C154" s="75"/>
      <c r="D154" s="76"/>
    </row>
    <row r="155" ht="20.1" customHeight="1" spans="1:4">
      <c r="A155" s="82" t="s">
        <v>185</v>
      </c>
      <c r="B155" s="75"/>
      <c r="C155" s="75"/>
      <c r="D155" s="76"/>
    </row>
    <row r="156" ht="20.1" customHeight="1" spans="1:4">
      <c r="A156" s="82" t="s">
        <v>186</v>
      </c>
      <c r="B156" s="75"/>
      <c r="C156" s="75">
        <f>SUM(C157:C158)</f>
        <v>0</v>
      </c>
      <c r="D156" s="76"/>
    </row>
    <row r="157" ht="20.1" customHeight="1" spans="1:4">
      <c r="A157" s="80" t="s">
        <v>148</v>
      </c>
      <c r="B157" s="81"/>
      <c r="C157" s="75"/>
      <c r="D157" s="76"/>
    </row>
    <row r="158" ht="20.1" customHeight="1" spans="1:4">
      <c r="A158" s="80" t="s">
        <v>187</v>
      </c>
      <c r="B158" s="81"/>
      <c r="C158" s="75"/>
      <c r="D158" s="76"/>
    </row>
    <row r="159" ht="20.1" customHeight="1" spans="1:4">
      <c r="A159" s="82" t="s">
        <v>188</v>
      </c>
      <c r="B159" s="75"/>
      <c r="C159" s="75">
        <f>SUM(C160:C161)</f>
        <v>0</v>
      </c>
      <c r="D159" s="76"/>
    </row>
    <row r="160" ht="20.1" customHeight="1" spans="1:4">
      <c r="A160" s="80" t="s">
        <v>148</v>
      </c>
      <c r="B160" s="81"/>
      <c r="C160" s="75"/>
      <c r="D160" s="76"/>
    </row>
    <row r="161" ht="20.1" customHeight="1" spans="1:4">
      <c r="A161" s="80" t="s">
        <v>189</v>
      </c>
      <c r="B161" s="81"/>
      <c r="C161" s="75"/>
      <c r="D161" s="76"/>
    </row>
    <row r="162" ht="20.1" customHeight="1" spans="1:4">
      <c r="A162" s="82" t="s">
        <v>190</v>
      </c>
      <c r="B162" s="75"/>
      <c r="C162" s="75"/>
      <c r="D162" s="76"/>
    </row>
    <row r="163" ht="20.1" customHeight="1" spans="1:4">
      <c r="A163" s="82" t="s">
        <v>191</v>
      </c>
      <c r="B163" s="75"/>
      <c r="C163" s="75">
        <f>SUM(C164:C166)</f>
        <v>0</v>
      </c>
      <c r="D163" s="76"/>
    </row>
    <row r="164" ht="20.1" customHeight="1" spans="1:4">
      <c r="A164" s="80" t="s">
        <v>157</v>
      </c>
      <c r="B164" s="81"/>
      <c r="C164" s="75"/>
      <c r="D164" s="76"/>
    </row>
    <row r="165" ht="20.1" customHeight="1" spans="1:4">
      <c r="A165" s="80" t="s">
        <v>159</v>
      </c>
      <c r="B165" s="81"/>
      <c r="C165" s="75"/>
      <c r="D165" s="76"/>
    </row>
    <row r="166" ht="20.1" customHeight="1" spans="1:4">
      <c r="A166" s="80" t="s">
        <v>192</v>
      </c>
      <c r="B166" s="81"/>
      <c r="C166" s="75"/>
      <c r="D166" s="76"/>
    </row>
    <row r="167" ht="20.1" customHeight="1" spans="1:4">
      <c r="A167" s="78" t="s">
        <v>193</v>
      </c>
      <c r="B167" s="79"/>
      <c r="C167" s="75">
        <f>SUM(C168)</f>
        <v>0</v>
      </c>
      <c r="D167" s="76"/>
    </row>
    <row r="168" ht="20.1" customHeight="1" spans="1:4">
      <c r="A168" s="82" t="s">
        <v>194</v>
      </c>
      <c r="B168" s="75"/>
      <c r="C168" s="75">
        <f>SUM(C169:C170)</f>
        <v>0</v>
      </c>
      <c r="D168" s="76"/>
    </row>
    <row r="169" ht="20.1" customHeight="1" spans="1:4">
      <c r="A169" s="82" t="s">
        <v>195</v>
      </c>
      <c r="B169" s="75"/>
      <c r="C169" s="75"/>
      <c r="D169" s="76"/>
    </row>
    <row r="170" ht="20.1" customHeight="1" spans="1:4">
      <c r="A170" s="82" t="s">
        <v>196</v>
      </c>
      <c r="B170" s="75"/>
      <c r="C170" s="75"/>
      <c r="D170" s="76"/>
    </row>
    <row r="171" ht="20.1" customHeight="1" spans="1:4">
      <c r="A171" s="78" t="s">
        <v>197</v>
      </c>
      <c r="B171" s="75">
        <f>SUM(B172,B176,B185)</f>
        <v>1746</v>
      </c>
      <c r="C171" s="75">
        <f>SUM(C172,C176,C185)</f>
        <v>13505</v>
      </c>
      <c r="D171" s="76">
        <f>C171/B171*100</f>
        <v>773.48224513173</v>
      </c>
    </row>
    <row r="172" ht="20.1" customHeight="1" spans="1:4">
      <c r="A172" s="82" t="s">
        <v>198</v>
      </c>
      <c r="B172" s="75">
        <f>SUM(B173:B175)</f>
        <v>0</v>
      </c>
      <c r="C172" s="75">
        <f>SUM(C173:C175)</f>
        <v>13500</v>
      </c>
      <c r="D172" s="76"/>
    </row>
    <row r="173" ht="20.1" customHeight="1" spans="1:4">
      <c r="A173" s="82" t="s">
        <v>199</v>
      </c>
      <c r="B173" s="75"/>
      <c r="C173" s="75"/>
      <c r="D173" s="76"/>
    </row>
    <row r="174" ht="20.1" customHeight="1" spans="1:4">
      <c r="A174" s="82" t="s">
        <v>200</v>
      </c>
      <c r="B174" s="75"/>
      <c r="C174" s="75">
        <v>13500</v>
      </c>
      <c r="D174" s="76"/>
    </row>
    <row r="175" ht="20.1" customHeight="1" spans="1:4">
      <c r="A175" s="82" t="s">
        <v>201</v>
      </c>
      <c r="B175" s="75"/>
      <c r="C175" s="75"/>
      <c r="D175" s="76"/>
    </row>
    <row r="176" ht="20.1" customHeight="1" spans="1:4">
      <c r="A176" s="82" t="s">
        <v>202</v>
      </c>
      <c r="B176" s="75"/>
      <c r="C176" s="75">
        <f>SUM(C177:C184)</f>
        <v>0</v>
      </c>
      <c r="D176" s="76"/>
    </row>
    <row r="177" ht="20.1" customHeight="1" spans="1:4">
      <c r="A177" s="82" t="s">
        <v>203</v>
      </c>
      <c r="B177" s="75"/>
      <c r="C177" s="75"/>
      <c r="D177" s="76"/>
    </row>
    <row r="178" ht="20.1" customHeight="1" spans="1:4">
      <c r="A178" s="82" t="s">
        <v>204</v>
      </c>
      <c r="B178" s="75"/>
      <c r="C178" s="75"/>
      <c r="D178" s="76"/>
    </row>
    <row r="179" ht="20.1" customHeight="1" spans="1:4">
      <c r="A179" s="82" t="s">
        <v>205</v>
      </c>
      <c r="B179" s="75"/>
      <c r="C179" s="75"/>
      <c r="D179" s="76"/>
    </row>
    <row r="180" ht="20.1" customHeight="1" spans="1:4">
      <c r="A180" s="82" t="s">
        <v>206</v>
      </c>
      <c r="B180" s="75"/>
      <c r="C180" s="75"/>
      <c r="D180" s="76"/>
    </row>
    <row r="181" ht="20.1" customHeight="1" spans="1:4">
      <c r="A181" s="82" t="s">
        <v>207</v>
      </c>
      <c r="B181" s="75"/>
      <c r="C181" s="75"/>
      <c r="D181" s="76"/>
    </row>
    <row r="182" ht="20.1" customHeight="1" spans="1:4">
      <c r="A182" s="82" t="s">
        <v>208</v>
      </c>
      <c r="B182" s="75"/>
      <c r="C182" s="75"/>
      <c r="D182" s="76"/>
    </row>
    <row r="183" ht="20.1" customHeight="1" spans="1:4">
      <c r="A183" s="82" t="s">
        <v>209</v>
      </c>
      <c r="B183" s="75"/>
      <c r="C183" s="75"/>
      <c r="D183" s="76"/>
    </row>
    <row r="184" ht="20.1" customHeight="1" spans="1:4">
      <c r="A184" s="82" t="s">
        <v>210</v>
      </c>
      <c r="B184" s="75"/>
      <c r="C184" s="75"/>
      <c r="D184" s="76"/>
    </row>
    <row r="185" ht="20.1" customHeight="1" spans="1:4">
      <c r="A185" s="82" t="s">
        <v>211</v>
      </c>
      <c r="B185" s="75">
        <f>SUM(B186:B195)</f>
        <v>1746</v>
      </c>
      <c r="C185" s="75">
        <f>SUM(C186:C195)</f>
        <v>5</v>
      </c>
      <c r="D185" s="76">
        <f t="shared" ref="D185:D188" si="7">C185/B185*100</f>
        <v>0.286368843069874</v>
      </c>
    </row>
    <row r="186" ht="20.1" customHeight="1" spans="1:4">
      <c r="A186" s="82" t="s">
        <v>212</v>
      </c>
      <c r="B186" s="75">
        <v>240</v>
      </c>
      <c r="C186" s="75"/>
      <c r="D186" s="76">
        <f t="shared" si="7"/>
        <v>0</v>
      </c>
    </row>
    <row r="187" ht="20.1" customHeight="1" spans="1:4">
      <c r="A187" s="82" t="s">
        <v>213</v>
      </c>
      <c r="B187" s="75">
        <v>1196</v>
      </c>
      <c r="C187" s="75"/>
      <c r="D187" s="76">
        <f t="shared" si="7"/>
        <v>0</v>
      </c>
    </row>
    <row r="188" ht="20.1" customHeight="1" spans="1:4">
      <c r="A188" s="82" t="s">
        <v>214</v>
      </c>
      <c r="B188" s="75">
        <v>53</v>
      </c>
      <c r="C188" s="75"/>
      <c r="D188" s="76">
        <f t="shared" si="7"/>
        <v>0</v>
      </c>
    </row>
    <row r="189" ht="20.1" customHeight="1" spans="1:4">
      <c r="A189" s="82" t="s">
        <v>215</v>
      </c>
      <c r="B189" s="75"/>
      <c r="C189" s="75"/>
      <c r="D189" s="76"/>
    </row>
    <row r="190" ht="20.1" customHeight="1" spans="1:4">
      <c r="A190" s="82" t="s">
        <v>216</v>
      </c>
      <c r="B190" s="75">
        <v>55</v>
      </c>
      <c r="C190" s="75">
        <v>5</v>
      </c>
      <c r="D190" s="76">
        <f t="shared" ref="D190:D196" si="8">C190/B190*100</f>
        <v>9.09090909090909</v>
      </c>
    </row>
    <row r="191" ht="20.1" customHeight="1" spans="1:4">
      <c r="A191" s="82" t="s">
        <v>217</v>
      </c>
      <c r="B191" s="75"/>
      <c r="C191" s="75"/>
      <c r="D191" s="76"/>
    </row>
    <row r="192" ht="20.1" customHeight="1" spans="1:4">
      <c r="A192" s="82" t="s">
        <v>218</v>
      </c>
      <c r="B192" s="75"/>
      <c r="C192" s="75"/>
      <c r="D192" s="76"/>
    </row>
    <row r="193" ht="20.1" customHeight="1" spans="1:4">
      <c r="A193" s="82" t="s">
        <v>219</v>
      </c>
      <c r="B193" s="75"/>
      <c r="C193" s="75"/>
      <c r="D193" s="76"/>
    </row>
    <row r="194" ht="20.1" customHeight="1" spans="1:4">
      <c r="A194" s="82" t="s">
        <v>220</v>
      </c>
      <c r="B194" s="75">
        <v>23</v>
      </c>
      <c r="C194" s="75"/>
      <c r="D194" s="76">
        <f t="shared" si="8"/>
        <v>0</v>
      </c>
    </row>
    <row r="195" ht="20.1" customHeight="1" spans="1:4">
      <c r="A195" s="82" t="s">
        <v>221</v>
      </c>
      <c r="B195" s="75">
        <v>179</v>
      </c>
      <c r="C195" s="75"/>
      <c r="D195" s="76">
        <f t="shared" si="8"/>
        <v>0</v>
      </c>
    </row>
    <row r="196" ht="20.1" customHeight="1" spans="1:4">
      <c r="A196" s="78" t="s">
        <v>222</v>
      </c>
      <c r="B196" s="75">
        <f>SUM(B197:B212)</f>
        <v>1738</v>
      </c>
      <c r="C196" s="75">
        <f>SUM(C197:C212)</f>
        <v>2170</v>
      </c>
      <c r="D196" s="76">
        <f t="shared" si="8"/>
        <v>124.856156501726</v>
      </c>
    </row>
    <row r="197" ht="20.1" customHeight="1" spans="1:4">
      <c r="A197" s="78" t="s">
        <v>223</v>
      </c>
      <c r="B197" s="79"/>
      <c r="C197" s="75"/>
      <c r="D197" s="76"/>
    </row>
    <row r="198" ht="20.1" customHeight="1" spans="1:4">
      <c r="A198" s="78" t="s">
        <v>224</v>
      </c>
      <c r="B198" s="79"/>
      <c r="C198" s="75"/>
      <c r="D198" s="76"/>
    </row>
    <row r="199" ht="20.1" customHeight="1" spans="1:4">
      <c r="A199" s="78" t="s">
        <v>225</v>
      </c>
      <c r="B199" s="79"/>
      <c r="C199" s="75"/>
      <c r="D199" s="76"/>
    </row>
    <row r="200" ht="20.1" customHeight="1" spans="1:4">
      <c r="A200" s="78" t="s">
        <v>226</v>
      </c>
      <c r="B200" s="79">
        <v>1738</v>
      </c>
      <c r="C200" s="75">
        <v>2170</v>
      </c>
      <c r="D200" s="76">
        <f>C200/B200*100</f>
        <v>124.856156501726</v>
      </c>
    </row>
    <row r="201" ht="20.1" customHeight="1" spans="1:4">
      <c r="A201" s="78" t="s">
        <v>227</v>
      </c>
      <c r="B201" s="79"/>
      <c r="C201" s="75"/>
      <c r="D201" s="76"/>
    </row>
    <row r="202" ht="20.1" customHeight="1" spans="1:4">
      <c r="A202" s="78" t="s">
        <v>228</v>
      </c>
      <c r="B202" s="79"/>
      <c r="C202" s="75"/>
      <c r="D202" s="76"/>
    </row>
    <row r="203" ht="20.1" customHeight="1" spans="1:4">
      <c r="A203" s="78" t="s">
        <v>229</v>
      </c>
      <c r="B203" s="79"/>
      <c r="C203" s="75"/>
      <c r="D203" s="76"/>
    </row>
    <row r="204" ht="20.1" customHeight="1" spans="1:4">
      <c r="A204" s="78" t="s">
        <v>230</v>
      </c>
      <c r="B204" s="79"/>
      <c r="C204" s="75"/>
      <c r="D204" s="76"/>
    </row>
    <row r="205" ht="20.1" customHeight="1" spans="1:4">
      <c r="A205" s="78" t="s">
        <v>231</v>
      </c>
      <c r="B205" s="79"/>
      <c r="C205" s="75"/>
      <c r="D205" s="76"/>
    </row>
    <row r="206" ht="20.1" customHeight="1" spans="1:4">
      <c r="A206" s="78" t="s">
        <v>232</v>
      </c>
      <c r="B206" s="79"/>
      <c r="C206" s="75"/>
      <c r="D206" s="76"/>
    </row>
    <row r="207" ht="20.1" customHeight="1" spans="1:4">
      <c r="A207" s="78" t="s">
        <v>233</v>
      </c>
      <c r="B207" s="79"/>
      <c r="C207" s="75"/>
      <c r="D207" s="76"/>
    </row>
    <row r="208" ht="20.1" customHeight="1" spans="1:4">
      <c r="A208" s="78" t="s">
        <v>234</v>
      </c>
      <c r="B208" s="79"/>
      <c r="C208" s="75"/>
      <c r="D208" s="76"/>
    </row>
    <row r="209" ht="20.1" customHeight="1" spans="1:4">
      <c r="A209" s="78" t="s">
        <v>235</v>
      </c>
      <c r="B209" s="79"/>
      <c r="C209" s="75"/>
      <c r="D209" s="76"/>
    </row>
    <row r="210" ht="20.1" customHeight="1" spans="1:4">
      <c r="A210" s="78" t="s">
        <v>236</v>
      </c>
      <c r="B210" s="79"/>
      <c r="C210" s="75"/>
      <c r="D210" s="76"/>
    </row>
    <row r="211" ht="20.1" customHeight="1" spans="1:4">
      <c r="A211" s="78" t="s">
        <v>237</v>
      </c>
      <c r="B211" s="79"/>
      <c r="C211" s="75"/>
      <c r="D211" s="76"/>
    </row>
    <row r="212" ht="20.1" customHeight="1" spans="1:4">
      <c r="A212" s="78" t="s">
        <v>238</v>
      </c>
      <c r="B212" s="79"/>
      <c r="C212" s="75"/>
      <c r="D212" s="76"/>
    </row>
    <row r="213" ht="20.1" customHeight="1" spans="1:4">
      <c r="A213" s="78" t="s">
        <v>239</v>
      </c>
      <c r="B213" s="79"/>
      <c r="C213" s="75">
        <f>SUM(C214:C229)</f>
        <v>0</v>
      </c>
      <c r="D213" s="76"/>
    </row>
    <row r="214" ht="20.1" customHeight="1" spans="1:4">
      <c r="A214" s="78" t="s">
        <v>240</v>
      </c>
      <c r="B214" s="79"/>
      <c r="C214" s="75"/>
      <c r="D214" s="76"/>
    </row>
    <row r="215" ht="20.1" customHeight="1" spans="1:4">
      <c r="A215" s="78" t="s">
        <v>241</v>
      </c>
      <c r="B215" s="79"/>
      <c r="C215" s="75"/>
      <c r="D215" s="76"/>
    </row>
    <row r="216" ht="20.1" customHeight="1" spans="1:4">
      <c r="A216" s="78" t="s">
        <v>242</v>
      </c>
      <c r="B216" s="79"/>
      <c r="C216" s="75"/>
      <c r="D216" s="76"/>
    </row>
    <row r="217" ht="20.1" customHeight="1" spans="1:4">
      <c r="A217" s="78" t="s">
        <v>243</v>
      </c>
      <c r="B217" s="79"/>
      <c r="C217" s="75"/>
      <c r="D217" s="76"/>
    </row>
    <row r="218" ht="20.1" customHeight="1" spans="1:4">
      <c r="A218" s="78" t="s">
        <v>244</v>
      </c>
      <c r="B218" s="79"/>
      <c r="C218" s="75"/>
      <c r="D218" s="76"/>
    </row>
    <row r="219" ht="20.1" customHeight="1" spans="1:4">
      <c r="A219" s="78" t="s">
        <v>245</v>
      </c>
      <c r="B219" s="79"/>
      <c r="C219" s="75"/>
      <c r="D219" s="76"/>
    </row>
    <row r="220" ht="20.1" customHeight="1" spans="1:4">
      <c r="A220" s="78" t="s">
        <v>246</v>
      </c>
      <c r="B220" s="79"/>
      <c r="C220" s="75"/>
      <c r="D220" s="76"/>
    </row>
    <row r="221" ht="20.1" customHeight="1" spans="1:4">
      <c r="A221" s="78" t="s">
        <v>247</v>
      </c>
      <c r="B221" s="79"/>
      <c r="C221" s="75"/>
      <c r="D221" s="76"/>
    </row>
    <row r="222" ht="20.1" customHeight="1" spans="1:4">
      <c r="A222" s="78" t="s">
        <v>248</v>
      </c>
      <c r="B222" s="79"/>
      <c r="C222" s="75"/>
      <c r="D222" s="76"/>
    </row>
    <row r="223" ht="20.1" customHeight="1" spans="1:4">
      <c r="A223" s="78" t="s">
        <v>249</v>
      </c>
      <c r="B223" s="79"/>
      <c r="C223" s="75"/>
      <c r="D223" s="76"/>
    </row>
    <row r="224" ht="20.1" customHeight="1" spans="1:4">
      <c r="A224" s="78" t="s">
        <v>250</v>
      </c>
      <c r="B224" s="79"/>
      <c r="C224" s="75"/>
      <c r="D224" s="76"/>
    </row>
    <row r="225" ht="20.1" customHeight="1" spans="1:4">
      <c r="A225" s="78" t="s">
        <v>251</v>
      </c>
      <c r="B225" s="79"/>
      <c r="C225" s="75"/>
      <c r="D225" s="76"/>
    </row>
    <row r="226" ht="20.1" customHeight="1" spans="1:4">
      <c r="A226" s="78" t="s">
        <v>252</v>
      </c>
      <c r="B226" s="79"/>
      <c r="C226" s="75"/>
      <c r="D226" s="76"/>
    </row>
    <row r="227" ht="20.1" customHeight="1" spans="1:4">
      <c r="A227" s="78" t="s">
        <v>253</v>
      </c>
      <c r="B227" s="79"/>
      <c r="C227" s="75"/>
      <c r="D227" s="76"/>
    </row>
    <row r="228" ht="20.1" customHeight="1" spans="1:4">
      <c r="A228" s="78" t="s">
        <v>254</v>
      </c>
      <c r="B228" s="79"/>
      <c r="C228" s="75"/>
      <c r="D228" s="76"/>
    </row>
    <row r="229" ht="20.1" customHeight="1" spans="1:4">
      <c r="A229" s="78" t="s">
        <v>255</v>
      </c>
      <c r="B229" s="79"/>
      <c r="C229" s="75"/>
      <c r="D229" s="76"/>
    </row>
    <row r="230" ht="20.1" customHeight="1" spans="1:4">
      <c r="A230" s="78"/>
      <c r="B230" s="79"/>
      <c r="C230" s="75"/>
      <c r="D230" s="76"/>
    </row>
    <row r="231" ht="20.1" customHeight="1" spans="1:4">
      <c r="A231" s="78"/>
      <c r="B231" s="79"/>
      <c r="C231" s="75"/>
      <c r="D231" s="76"/>
    </row>
    <row r="232" ht="20.1" customHeight="1" spans="1:4">
      <c r="A232" s="78"/>
      <c r="B232" s="79"/>
      <c r="C232" s="75"/>
      <c r="D232" s="76"/>
    </row>
    <row r="233" ht="20.1" customHeight="1" spans="1:4">
      <c r="A233" s="82"/>
      <c r="B233" s="75"/>
      <c r="C233" s="75"/>
      <c r="D233" s="76"/>
    </row>
    <row r="234" ht="20.1" customHeight="1" spans="1:4">
      <c r="A234" s="82"/>
      <c r="B234" s="75"/>
      <c r="C234" s="75"/>
      <c r="D234" s="76"/>
    </row>
    <row r="235" ht="20.1" customHeight="1" spans="1:4">
      <c r="A235" s="86" t="s">
        <v>256</v>
      </c>
      <c r="B235" s="75">
        <f>SUM(B5,B21,B33,B44,B99,B115,B167,B171,B196,B213)</f>
        <v>54209</v>
      </c>
      <c r="C235" s="75">
        <f>SUM(C5,C21,C33,C44,C99,C115,C167,C171,C196,C213)</f>
        <v>54676</v>
      </c>
      <c r="D235" s="76">
        <f t="shared" ref="D235:D237" si="9">C235/B235*100</f>
        <v>100.861480565958</v>
      </c>
    </row>
    <row r="236" ht="20.1" customHeight="1" spans="1:4">
      <c r="A236" s="87" t="s">
        <v>257</v>
      </c>
      <c r="B236" s="75">
        <f>SUM(B237,B240:B243)</f>
        <v>6931</v>
      </c>
      <c r="C236" s="75">
        <f>SUM(C237,C240:C243)</f>
        <v>7636</v>
      </c>
      <c r="D236" s="76">
        <f t="shared" si="9"/>
        <v>110.17169239648</v>
      </c>
    </row>
    <row r="237" ht="20.1" customHeight="1" spans="1:4">
      <c r="A237" s="88" t="s">
        <v>258</v>
      </c>
      <c r="B237" s="75">
        <f>SUM(B238:B239)</f>
        <v>9</v>
      </c>
      <c r="C237" s="75">
        <f>SUM(C238:C239)</f>
        <v>10</v>
      </c>
      <c r="D237" s="76">
        <f t="shared" si="9"/>
        <v>111.111111111111</v>
      </c>
    </row>
    <row r="238" ht="20.1" customHeight="1" spans="1:4">
      <c r="A238" s="88" t="s">
        <v>259</v>
      </c>
      <c r="B238" s="75"/>
      <c r="C238" s="75"/>
      <c r="D238" s="76"/>
    </row>
    <row r="239" ht="20.1" customHeight="1" spans="1:4">
      <c r="A239" s="88" t="s">
        <v>260</v>
      </c>
      <c r="B239" s="75">
        <v>9</v>
      </c>
      <c r="C239" s="75">
        <v>10</v>
      </c>
      <c r="D239" s="76">
        <f t="shared" ref="D239:D242" si="10">C239/B239*100</f>
        <v>111.111111111111</v>
      </c>
    </row>
    <row r="240" ht="20.1" customHeight="1" spans="1:4">
      <c r="A240" s="88" t="s">
        <v>261</v>
      </c>
      <c r="B240" s="75">
        <v>4700</v>
      </c>
      <c r="C240" s="75"/>
      <c r="D240" s="76">
        <f t="shared" si="10"/>
        <v>0</v>
      </c>
    </row>
    <row r="241" ht="20.1" customHeight="1" spans="1:4">
      <c r="A241" s="88" t="s">
        <v>262</v>
      </c>
      <c r="B241" s="75">
        <v>62</v>
      </c>
      <c r="C241" s="75"/>
      <c r="D241" s="76">
        <f t="shared" si="10"/>
        <v>0</v>
      </c>
    </row>
    <row r="242" ht="20.1" customHeight="1" spans="1:4">
      <c r="A242" s="89" t="s">
        <v>263</v>
      </c>
      <c r="B242" s="90">
        <v>2160</v>
      </c>
      <c r="C242" s="75">
        <v>7626</v>
      </c>
      <c r="D242" s="76">
        <f t="shared" si="10"/>
        <v>353.055555555556</v>
      </c>
    </row>
    <row r="243" ht="20.1" customHeight="1" spans="1:4">
      <c r="A243" s="89" t="s">
        <v>264</v>
      </c>
      <c r="B243" s="90"/>
      <c r="C243" s="75"/>
      <c r="D243" s="76"/>
    </row>
    <row r="244" ht="20.1" customHeight="1" spans="1:4">
      <c r="A244" s="89"/>
      <c r="B244" s="90"/>
      <c r="C244" s="75"/>
      <c r="D244" s="76"/>
    </row>
    <row r="245" ht="20.1" customHeight="1" spans="1:4">
      <c r="A245" s="89"/>
      <c r="B245" s="90"/>
      <c r="C245" s="75"/>
      <c r="D245" s="76"/>
    </row>
    <row r="246" ht="15.75" customHeight="1" spans="1:4">
      <c r="A246" s="89"/>
      <c r="B246" s="90"/>
      <c r="C246" s="75"/>
      <c r="D246" s="76"/>
    </row>
    <row r="247" ht="20.1" customHeight="1" spans="1:4">
      <c r="A247" s="89"/>
      <c r="B247" s="90"/>
      <c r="C247" s="75"/>
      <c r="D247" s="76"/>
    </row>
    <row r="248" ht="20.1" customHeight="1" spans="1:4">
      <c r="A248" s="86" t="s">
        <v>265</v>
      </c>
      <c r="B248" s="75">
        <f>SUM(B235:B236)</f>
        <v>61140</v>
      </c>
      <c r="C248" s="75">
        <f>SUM(C235:C236)</f>
        <v>62312</v>
      </c>
      <c r="D248" s="76">
        <f>C248/B248*100</f>
        <v>101.916912005234</v>
      </c>
    </row>
    <row r="249" ht="20.1" customHeight="1"/>
    <row r="250" ht="20.1" customHeight="1"/>
    <row r="251" ht="20.1" customHeight="1"/>
    <row r="252" ht="20.1" customHeight="1"/>
    <row r="253" ht="20.1" customHeight="1"/>
    <row r="254" ht="20.1" customHeight="1"/>
    <row r="255" ht="20.1" customHeight="1"/>
    <row r="256" ht="20.1" customHeight="1"/>
    <row r="257" ht="20.1" customHeight="1"/>
    <row r="258" ht="20.1" customHeight="1"/>
    <row r="259" ht="20.1" customHeight="1"/>
    <row r="260" ht="20.1" customHeight="1"/>
    <row r="261" ht="20.1" customHeight="1"/>
    <row r="262" ht="20.1" customHeight="1"/>
    <row r="263" ht="20.1" customHeight="1"/>
    <row r="264" ht="20.1" customHeight="1"/>
    <row r="265" ht="20.1" customHeight="1"/>
    <row r="266" ht="20.1" customHeight="1"/>
    <row r="267" ht="20.1" customHeight="1"/>
    <row r="268" ht="20.1" customHeight="1"/>
    <row r="269" ht="20.1" customHeight="1"/>
    <row r="270" ht="20.1" customHeight="1"/>
    <row r="271" ht="20.1" customHeight="1"/>
    <row r="272" ht="20.1" customHeight="1"/>
    <row r="273" ht="20.1" customHeight="1"/>
    <row r="274" ht="20.1" customHeight="1"/>
    <row r="275" ht="20.1" customHeight="1"/>
    <row r="276" ht="20.1" customHeight="1"/>
    <row r="277" ht="20.1" customHeight="1"/>
    <row r="278" ht="20.1" customHeight="1"/>
    <row r="279" ht="20.1" customHeight="1"/>
    <row r="280" ht="20.1" customHeight="1"/>
    <row r="281" ht="20.1" customHeight="1"/>
    <row r="282" ht="20.1" customHeight="1"/>
    <row r="283" ht="20.1" customHeight="1"/>
    <row r="284" ht="20.1" customHeight="1"/>
    <row r="285" ht="20.1" customHeight="1"/>
    <row r="286" ht="20.1" customHeight="1"/>
    <row r="287" ht="20.1" customHeight="1"/>
    <row r="288" ht="20.1" customHeight="1"/>
    <row r="289" ht="20.1" customHeight="1"/>
    <row r="290" ht="20.1" customHeight="1"/>
    <row r="291" ht="20.1" customHeight="1"/>
    <row r="292" ht="20.1" customHeight="1"/>
    <row r="293" ht="20.1" customHeight="1"/>
    <row r="294" ht="20.1" customHeight="1"/>
    <row r="295" ht="20.1" customHeight="1"/>
    <row r="296" ht="20.1" customHeight="1"/>
    <row r="297" ht="20.1" customHeight="1"/>
    <row r="298" ht="20.1" customHeight="1"/>
    <row r="299" ht="20.1" customHeight="1"/>
    <row r="300" ht="20.1" customHeight="1"/>
  </sheetData>
  <sheetProtection formatCells="0" formatColumns="0" formatRows="0" insertRows="0" insertColumns="0" insertHyperlinks="0" deleteColumns="0" deleteRows="0" sort="0" autoFilter="0" pivotTables="0"/>
  <mergeCells count="1">
    <mergeCell ref="A2:D2"/>
  </mergeCells>
  <printOptions horizontalCentered="1"/>
  <pageMargins left="0.46875" right="0.46875" top="0.588888888888889" bottom="0.46875" header="0.309027777777778" footer="0.309027777777778"/>
  <pageSetup paperSize="9" scale="80" orientation="landscape" errors="blank" horizontalDpi="600" vertic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27"/>
  <sheetViews>
    <sheetView showZeros="0" workbookViewId="0">
      <selection activeCell="E22" sqref="E22"/>
    </sheetView>
  </sheetViews>
  <sheetFormatPr defaultColWidth="9" defaultRowHeight="21" customHeight="1" outlineLevelCol="1"/>
  <cols>
    <col min="1" max="1" width="49.4" style="1" customWidth="1"/>
    <col min="2" max="2" width="46.9" style="1" customWidth="1"/>
    <col min="3" max="256" width="9" style="1" customWidth="1"/>
    <col min="257" max="16384" width="9" style="1"/>
  </cols>
  <sheetData>
    <row r="1" ht="23.25" customHeight="1" spans="1:1">
      <c r="A1" s="1" t="s">
        <v>266</v>
      </c>
    </row>
    <row r="2" ht="41.25" customHeight="1" spans="1:2">
      <c r="A2" s="2" t="s">
        <v>267</v>
      </c>
      <c r="B2" s="2"/>
    </row>
    <row r="3" ht="19.5" customHeight="1" spans="1:2">
      <c r="A3" s="3"/>
      <c r="B3" s="3" t="s">
        <v>56</v>
      </c>
    </row>
    <row r="4" ht="32.25" customHeight="1" spans="1:2">
      <c r="A4" s="57" t="s">
        <v>268</v>
      </c>
      <c r="B4" s="57" t="s">
        <v>269</v>
      </c>
    </row>
    <row r="5" ht="32.25" customHeight="1" spans="1:2">
      <c r="A5" s="57"/>
      <c r="B5" s="57"/>
    </row>
    <row r="6" ht="22.5" customHeight="1" spans="1:2">
      <c r="A6" s="58" t="s">
        <v>270</v>
      </c>
      <c r="B6" s="58">
        <f>SUM(B7:B27)</f>
        <v>5750</v>
      </c>
    </row>
    <row r="7" ht="22.5" customHeight="1" spans="1:2">
      <c r="A7" s="58" t="s">
        <v>271</v>
      </c>
      <c r="B7" s="58"/>
    </row>
    <row r="8" ht="22.5" customHeight="1" spans="1:2">
      <c r="A8" s="58" t="s">
        <v>272</v>
      </c>
      <c r="B8" s="58"/>
    </row>
    <row r="9" ht="22.5" customHeight="1" spans="1:2">
      <c r="A9" s="58" t="s">
        <v>273</v>
      </c>
      <c r="B9" s="58"/>
    </row>
    <row r="10" ht="22.5" customHeight="1" spans="1:2">
      <c r="A10" s="58" t="s">
        <v>274</v>
      </c>
      <c r="B10" s="58"/>
    </row>
    <row r="11" ht="22.5" customHeight="1" spans="1:2">
      <c r="A11" s="58" t="s">
        <v>275</v>
      </c>
      <c r="B11" s="58">
        <v>15</v>
      </c>
    </row>
    <row r="12" ht="22.5" customHeight="1" spans="1:2">
      <c r="A12" s="58" t="s">
        <v>276</v>
      </c>
      <c r="B12" s="58"/>
    </row>
    <row r="13" ht="22.5" customHeight="1" spans="1:2">
      <c r="A13" s="58" t="s">
        <v>277</v>
      </c>
      <c r="B13" s="58"/>
    </row>
    <row r="14" ht="22.5" customHeight="1" spans="1:2">
      <c r="A14" s="58" t="s">
        <v>278</v>
      </c>
      <c r="B14" s="58">
        <v>5062</v>
      </c>
    </row>
    <row r="15" ht="22.5" customHeight="1" spans="1:2">
      <c r="A15" s="58" t="s">
        <v>279</v>
      </c>
      <c r="B15" s="58"/>
    </row>
    <row r="16" ht="22.5" customHeight="1" spans="1:2">
      <c r="A16" s="58" t="s">
        <v>280</v>
      </c>
      <c r="B16" s="58"/>
    </row>
    <row r="17" ht="22.5" customHeight="1" spans="1:2">
      <c r="A17" s="58" t="s">
        <v>281</v>
      </c>
      <c r="B17" s="58">
        <v>485</v>
      </c>
    </row>
    <row r="18" ht="22.5" customHeight="1" spans="1:2">
      <c r="A18" s="58" t="s">
        <v>282</v>
      </c>
      <c r="B18" s="58"/>
    </row>
    <row r="19" ht="22.5" customHeight="1" spans="1:2">
      <c r="A19" s="58" t="s">
        <v>283</v>
      </c>
      <c r="B19" s="58"/>
    </row>
    <row r="20" customHeight="1" spans="1:2">
      <c r="A20" s="58" t="s">
        <v>284</v>
      </c>
      <c r="B20" s="58"/>
    </row>
    <row r="21" customHeight="1" spans="1:2">
      <c r="A21" s="58" t="s">
        <v>285</v>
      </c>
      <c r="B21" s="58">
        <v>183</v>
      </c>
    </row>
    <row r="22" customHeight="1" spans="1:2">
      <c r="A22" s="58" t="s">
        <v>286</v>
      </c>
      <c r="B22" s="58"/>
    </row>
    <row r="23" customHeight="1" spans="1:2">
      <c r="A23" s="58" t="s">
        <v>287</v>
      </c>
      <c r="B23" s="58"/>
    </row>
    <row r="24" customHeight="1" spans="1:2">
      <c r="A24" s="58" t="s">
        <v>288</v>
      </c>
      <c r="B24" s="58"/>
    </row>
    <row r="25" customHeight="1" spans="1:2">
      <c r="A25" s="58" t="s">
        <v>289</v>
      </c>
      <c r="B25" s="58"/>
    </row>
    <row r="26" customHeight="1" spans="1:2">
      <c r="A26" s="58" t="s">
        <v>290</v>
      </c>
      <c r="B26" s="58"/>
    </row>
    <row r="27" customHeight="1" spans="1:2">
      <c r="A27" s="58" t="s">
        <v>291</v>
      </c>
      <c r="B27" s="58">
        <v>5</v>
      </c>
    </row>
  </sheetData>
  <mergeCells count="3">
    <mergeCell ref="A2:B2"/>
    <mergeCell ref="A4:A5"/>
    <mergeCell ref="B4:B5"/>
  </mergeCells>
  <printOptions horizontalCentered="1"/>
  <pageMargins left="0.747916666666667" right="0.747916666666667" top="0.94375" bottom="0.94375" header="0.313888888888889" footer="0.313888888888889"/>
  <pageSetup paperSize="9" scale="85" orientation="portrait" horizontalDpi="600" verticalDpi="6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167"/>
  <sheetViews>
    <sheetView zoomScale="90" zoomScaleNormal="90" workbookViewId="0">
      <pane xSplit="1" ySplit="5" topLeftCell="B6" activePane="bottomRight" state="frozen"/>
      <selection/>
      <selection pane="topRight"/>
      <selection pane="bottomLeft"/>
      <selection pane="bottomRight" activeCell="I12" sqref="I12"/>
    </sheetView>
  </sheetViews>
  <sheetFormatPr defaultColWidth="9" defaultRowHeight="14.25" outlineLevelCol="5"/>
  <cols>
    <col min="1" max="1" width="26.3916666666667" style="13" customWidth="1"/>
    <col min="2" max="2" width="38.75" style="14" customWidth="1"/>
    <col min="3" max="3" width="16.6666666666667" style="15" customWidth="1"/>
    <col min="4" max="4" width="20" style="16" customWidth="1"/>
    <col min="5" max="5" width="21.2" style="17" customWidth="1"/>
    <col min="6" max="6" width="42.9" style="18" customWidth="1"/>
    <col min="7" max="7" width="19.4" style="13" customWidth="1"/>
    <col min="8" max="247" width="9" style="13"/>
    <col min="248" max="16375" width="9" style="1"/>
  </cols>
  <sheetData>
    <row r="1" ht="25" customHeight="1" spans="1:1">
      <c r="A1" s="13" t="s">
        <v>292</v>
      </c>
    </row>
    <row r="2" s="10" customFormat="1" ht="65.25" customHeight="1" spans="1:6">
      <c r="A2" s="19" t="s">
        <v>293</v>
      </c>
      <c r="B2" s="19"/>
      <c r="C2" s="19"/>
      <c r="D2" s="19"/>
      <c r="E2" s="20"/>
      <c r="F2" s="19"/>
    </row>
    <row r="3" s="10" customFormat="1" ht="28" customHeight="1" spans="1:6">
      <c r="A3" s="21" t="s">
        <v>294</v>
      </c>
      <c r="B3" s="21"/>
      <c r="C3" s="22"/>
      <c r="D3" s="22"/>
      <c r="E3" s="23"/>
      <c r="F3" s="22"/>
    </row>
    <row r="4" s="10" customFormat="1" ht="20.1" customHeight="1" spans="1:6">
      <c r="A4" s="24" t="s">
        <v>295</v>
      </c>
      <c r="B4" s="25" t="s">
        <v>296</v>
      </c>
      <c r="C4" s="26" t="s">
        <v>297</v>
      </c>
      <c r="D4" s="26" t="s">
        <v>298</v>
      </c>
      <c r="E4" s="27" t="s">
        <v>299</v>
      </c>
      <c r="F4" s="28" t="s">
        <v>300</v>
      </c>
    </row>
    <row r="5" s="10" customFormat="1" ht="33" customHeight="1" spans="1:6">
      <c r="A5" s="29"/>
      <c r="B5" s="30"/>
      <c r="C5" s="31"/>
      <c r="D5" s="31"/>
      <c r="E5" s="32"/>
      <c r="F5" s="33"/>
    </row>
    <row r="6" s="11" customFormat="1" ht="30" customHeight="1" spans="1:6">
      <c r="A6" s="34" t="s">
        <v>301</v>
      </c>
      <c r="B6" s="35"/>
      <c r="C6" s="36"/>
      <c r="D6" s="36"/>
      <c r="E6" s="37">
        <f>SUM(E7:E13)</f>
        <v>5750</v>
      </c>
      <c r="F6" s="38"/>
    </row>
    <row r="7" s="12" customFormat="1" ht="30" customHeight="1" spans="1:6">
      <c r="A7" s="39">
        <v>2070904</v>
      </c>
      <c r="B7" s="40" t="s">
        <v>302</v>
      </c>
      <c r="C7" s="41" t="s">
        <v>303</v>
      </c>
      <c r="D7" s="42" t="s">
        <v>304</v>
      </c>
      <c r="E7" s="41">
        <v>15</v>
      </c>
      <c r="F7" s="43" t="s">
        <v>305</v>
      </c>
    </row>
    <row r="8" s="12" customFormat="1" ht="30" customHeight="1" spans="1:6">
      <c r="A8" s="44">
        <v>2082201</v>
      </c>
      <c r="B8" s="40" t="s">
        <v>306</v>
      </c>
      <c r="C8" s="41" t="s">
        <v>307</v>
      </c>
      <c r="D8" s="42" t="s">
        <v>308</v>
      </c>
      <c r="E8" s="41">
        <v>2462</v>
      </c>
      <c r="F8" s="43" t="s">
        <v>309</v>
      </c>
    </row>
    <row r="9" s="12" customFormat="1" ht="30" customHeight="1" spans="1:6">
      <c r="A9" s="44">
        <v>2082202</v>
      </c>
      <c r="B9" s="40" t="s">
        <v>310</v>
      </c>
      <c r="C9" s="41" t="s">
        <v>307</v>
      </c>
      <c r="D9" s="42" t="s">
        <v>308</v>
      </c>
      <c r="E9" s="41">
        <v>2600</v>
      </c>
      <c r="F9" s="43" t="s">
        <v>309</v>
      </c>
    </row>
    <row r="10" s="12" customFormat="1" ht="30" customHeight="1" spans="1:6">
      <c r="A10" s="39">
        <v>2136601</v>
      </c>
      <c r="B10" s="40" t="s">
        <v>310</v>
      </c>
      <c r="C10" s="41" t="s">
        <v>307</v>
      </c>
      <c r="D10" s="42" t="s">
        <v>308</v>
      </c>
      <c r="E10" s="41">
        <v>183</v>
      </c>
      <c r="F10" s="43" t="s">
        <v>311</v>
      </c>
    </row>
    <row r="11" s="12" customFormat="1" ht="30" customHeight="1" spans="1:6">
      <c r="A11" s="39">
        <v>2120899</v>
      </c>
      <c r="B11" s="40" t="s">
        <v>312</v>
      </c>
      <c r="C11" s="41" t="s">
        <v>313</v>
      </c>
      <c r="D11" s="42" t="s">
        <v>314</v>
      </c>
      <c r="E11" s="41">
        <v>480</v>
      </c>
      <c r="F11" s="43" t="s">
        <v>315</v>
      </c>
    </row>
    <row r="12" s="12" customFormat="1" ht="30" customHeight="1" spans="1:6">
      <c r="A12" s="44">
        <v>2120899</v>
      </c>
      <c r="B12" s="40" t="s">
        <v>312</v>
      </c>
      <c r="C12" s="41" t="s">
        <v>316</v>
      </c>
      <c r="D12" s="42" t="s">
        <v>317</v>
      </c>
      <c r="E12" s="41">
        <v>5</v>
      </c>
      <c r="F12" s="43" t="s">
        <v>318</v>
      </c>
    </row>
    <row r="13" s="12" customFormat="1" ht="30" customHeight="1" spans="1:6">
      <c r="A13" s="45">
        <v>2296006</v>
      </c>
      <c r="B13" s="46" t="s">
        <v>319</v>
      </c>
      <c r="C13" s="47" t="s">
        <v>320</v>
      </c>
      <c r="D13" s="48" t="s">
        <v>321</v>
      </c>
      <c r="E13" s="47">
        <v>5</v>
      </c>
      <c r="F13" s="49" t="s">
        <v>322</v>
      </c>
    </row>
    <row r="14" s="11" customFormat="1" ht="23.25" customHeight="1" spans="2:6">
      <c r="B14" s="50"/>
      <c r="C14" s="51"/>
      <c r="D14" s="51"/>
      <c r="E14" s="52"/>
      <c r="F14" s="53"/>
    </row>
    <row r="15" s="11" customFormat="1" ht="23.25" customHeight="1" spans="2:6">
      <c r="B15" s="50"/>
      <c r="C15" s="51"/>
      <c r="D15" s="51"/>
      <c r="E15" s="52"/>
      <c r="F15" s="53"/>
    </row>
    <row r="16" s="11" customFormat="1" ht="23.25" customHeight="1" spans="2:6">
      <c r="B16" s="50"/>
      <c r="C16" s="51"/>
      <c r="D16" s="51"/>
      <c r="E16" s="52"/>
      <c r="F16" s="53"/>
    </row>
    <row r="17" s="11" customFormat="1" ht="23.25" customHeight="1" spans="2:6">
      <c r="B17" s="50"/>
      <c r="C17" s="51"/>
      <c r="D17" s="51"/>
      <c r="E17" s="52"/>
      <c r="F17" s="53"/>
    </row>
    <row r="18" s="11" customFormat="1" ht="23.25" customHeight="1" spans="2:6">
      <c r="B18" s="50"/>
      <c r="C18" s="51"/>
      <c r="D18" s="51"/>
      <c r="E18" s="52"/>
      <c r="F18" s="53"/>
    </row>
    <row r="19" s="11" customFormat="1" ht="23.25" customHeight="1" spans="2:6">
      <c r="B19" s="50"/>
      <c r="C19" s="51"/>
      <c r="D19" s="51"/>
      <c r="E19" s="52"/>
      <c r="F19" s="53"/>
    </row>
    <row r="20" s="11" customFormat="1" ht="23.25" customHeight="1" spans="2:6">
      <c r="B20" s="50"/>
      <c r="C20" s="51"/>
      <c r="D20" s="51"/>
      <c r="E20" s="52"/>
      <c r="F20" s="53"/>
    </row>
    <row r="21" s="11" customFormat="1" ht="23.25" customHeight="1" spans="2:6">
      <c r="B21" s="50"/>
      <c r="C21" s="51"/>
      <c r="D21" s="51"/>
      <c r="E21" s="52"/>
      <c r="F21" s="53"/>
    </row>
    <row r="22" s="11" customFormat="1" ht="23.25" customHeight="1" spans="2:6">
      <c r="B22" s="50"/>
      <c r="C22" s="51"/>
      <c r="D22" s="51"/>
      <c r="E22" s="52"/>
      <c r="F22" s="53"/>
    </row>
    <row r="23" s="10" customFormat="1" ht="23.25" customHeight="1" spans="2:6">
      <c r="B23" s="54"/>
      <c r="C23" s="16"/>
      <c r="D23" s="16"/>
      <c r="E23" s="55"/>
      <c r="F23" s="56"/>
    </row>
    <row r="24" s="10" customFormat="1" ht="23.25" customHeight="1" spans="2:6">
      <c r="B24" s="54"/>
      <c r="C24" s="16"/>
      <c r="D24" s="16"/>
      <c r="E24" s="55"/>
      <c r="F24" s="56"/>
    </row>
    <row r="25" s="10" customFormat="1" ht="28.5" customHeight="1" spans="2:6">
      <c r="B25" s="54"/>
      <c r="C25" s="16"/>
      <c r="D25" s="16"/>
      <c r="E25" s="55"/>
      <c r="F25" s="56"/>
    </row>
    <row r="26" s="10" customFormat="1" ht="28.5" customHeight="1" spans="2:6">
      <c r="B26" s="54"/>
      <c r="C26" s="16"/>
      <c r="D26" s="16"/>
      <c r="E26" s="55"/>
      <c r="F26" s="56"/>
    </row>
    <row r="27" s="10" customFormat="1" ht="28.5" customHeight="1" spans="2:6">
      <c r="B27" s="54"/>
      <c r="C27" s="16"/>
      <c r="D27" s="16"/>
      <c r="E27" s="55"/>
      <c r="F27" s="56"/>
    </row>
    <row r="28" s="10" customFormat="1" ht="28.5" customHeight="1" spans="2:6">
      <c r="B28" s="54"/>
      <c r="C28" s="16"/>
      <c r="D28" s="16"/>
      <c r="E28" s="55"/>
      <c r="F28" s="56"/>
    </row>
    <row r="29" s="10" customFormat="1" ht="28.5" customHeight="1" spans="2:6">
      <c r="B29" s="54"/>
      <c r="C29" s="16"/>
      <c r="D29" s="16"/>
      <c r="E29" s="55"/>
      <c r="F29" s="56"/>
    </row>
    <row r="30" s="10" customFormat="1" ht="28.5" customHeight="1" spans="2:6">
      <c r="B30" s="54"/>
      <c r="C30" s="16"/>
      <c r="D30" s="16"/>
      <c r="E30" s="55"/>
      <c r="F30" s="56"/>
    </row>
    <row r="31" s="10" customFormat="1" ht="28.5" customHeight="1" spans="2:6">
      <c r="B31" s="54"/>
      <c r="C31" s="16"/>
      <c r="D31" s="16"/>
      <c r="E31" s="55"/>
      <c r="F31" s="56"/>
    </row>
    <row r="32" s="10" customFormat="1" ht="28.5" customHeight="1" spans="2:6">
      <c r="B32" s="54"/>
      <c r="C32" s="16"/>
      <c r="D32" s="16"/>
      <c r="E32" s="55"/>
      <c r="F32" s="56"/>
    </row>
    <row r="33" s="10" customFormat="1" ht="28.5" customHeight="1" spans="2:6">
      <c r="B33" s="54"/>
      <c r="C33" s="16"/>
      <c r="D33" s="16"/>
      <c r="E33" s="55"/>
      <c r="F33" s="56"/>
    </row>
    <row r="34" s="10" customFormat="1" ht="28.5" customHeight="1" spans="2:6">
      <c r="B34" s="54"/>
      <c r="C34" s="16"/>
      <c r="D34" s="16"/>
      <c r="E34" s="55"/>
      <c r="F34" s="56"/>
    </row>
    <row r="35" s="10" customFormat="1" ht="28.5" customHeight="1" spans="2:6">
      <c r="B35" s="54"/>
      <c r="C35" s="16"/>
      <c r="D35" s="16"/>
      <c r="E35" s="55"/>
      <c r="F35" s="56"/>
    </row>
    <row r="36" s="10" customFormat="1" ht="28.5" customHeight="1" spans="2:6">
      <c r="B36" s="54"/>
      <c r="C36" s="16"/>
      <c r="D36" s="16"/>
      <c r="E36" s="55"/>
      <c r="F36" s="56"/>
    </row>
    <row r="37" s="10" customFormat="1" ht="28.5" customHeight="1" spans="2:6">
      <c r="B37" s="54"/>
      <c r="C37" s="16"/>
      <c r="D37" s="16"/>
      <c r="E37" s="55"/>
      <c r="F37" s="56"/>
    </row>
    <row r="38" s="10" customFormat="1" ht="28.5" customHeight="1" spans="2:6">
      <c r="B38" s="54"/>
      <c r="C38" s="16"/>
      <c r="D38" s="16"/>
      <c r="E38" s="55"/>
      <c r="F38" s="56"/>
    </row>
    <row r="39" s="10" customFormat="1" ht="30" customHeight="1" spans="2:6">
      <c r="B39" s="54"/>
      <c r="C39" s="16"/>
      <c r="D39" s="16"/>
      <c r="E39" s="55"/>
      <c r="F39" s="56"/>
    </row>
    <row r="40" s="10" customFormat="1" ht="24" customHeight="1" spans="2:6">
      <c r="B40" s="54"/>
      <c r="C40" s="16"/>
      <c r="D40" s="16"/>
      <c r="E40" s="55"/>
      <c r="F40" s="56"/>
    </row>
    <row r="41" s="10" customFormat="1" ht="21.75" customHeight="1" spans="2:6">
      <c r="B41" s="54"/>
      <c r="C41" s="16"/>
      <c r="D41" s="16"/>
      <c r="E41" s="55"/>
      <c r="F41" s="56"/>
    </row>
    <row r="42" s="10" customFormat="1" ht="21.75" customHeight="1" spans="2:6">
      <c r="B42" s="54"/>
      <c r="C42" s="16"/>
      <c r="D42" s="16"/>
      <c r="E42" s="55"/>
      <c r="F42" s="56"/>
    </row>
    <row r="43" s="10" customFormat="1" ht="21.75" customHeight="1" spans="2:6">
      <c r="B43" s="54"/>
      <c r="C43" s="16"/>
      <c r="D43" s="16"/>
      <c r="E43" s="55"/>
      <c r="F43" s="56"/>
    </row>
    <row r="44" s="10" customFormat="1" ht="21.75" customHeight="1" spans="2:6">
      <c r="B44" s="54"/>
      <c r="C44" s="16"/>
      <c r="D44" s="16"/>
      <c r="E44" s="55"/>
      <c r="F44" s="56"/>
    </row>
    <row r="45" s="10" customFormat="1" ht="21.75" customHeight="1" spans="2:6">
      <c r="B45" s="54"/>
      <c r="C45" s="16"/>
      <c r="D45" s="16"/>
      <c r="E45" s="55"/>
      <c r="F45" s="56"/>
    </row>
    <row r="46" s="10" customFormat="1" ht="21.75" customHeight="1" spans="2:6">
      <c r="B46" s="54"/>
      <c r="C46" s="16"/>
      <c r="D46" s="16"/>
      <c r="E46" s="55"/>
      <c r="F46" s="56"/>
    </row>
    <row r="47" s="10" customFormat="1" ht="21.75" customHeight="1" spans="2:6">
      <c r="B47" s="54"/>
      <c r="C47" s="16"/>
      <c r="D47" s="16"/>
      <c r="E47" s="55"/>
      <c r="F47" s="56"/>
    </row>
    <row r="48" s="10" customFormat="1" ht="21.75" customHeight="1" spans="2:6">
      <c r="B48" s="54"/>
      <c r="C48" s="16"/>
      <c r="D48" s="16"/>
      <c r="E48" s="55"/>
      <c r="F48" s="56"/>
    </row>
    <row r="49" s="10" customFormat="1" ht="21.75" customHeight="1" spans="2:6">
      <c r="B49" s="54"/>
      <c r="C49" s="16"/>
      <c r="D49" s="16"/>
      <c r="E49" s="55"/>
      <c r="F49" s="56"/>
    </row>
    <row r="50" s="10" customFormat="1" ht="21.75" customHeight="1" spans="2:6">
      <c r="B50" s="54"/>
      <c r="C50" s="16"/>
      <c r="D50" s="16"/>
      <c r="E50" s="55"/>
      <c r="F50" s="56"/>
    </row>
    <row r="51" s="10" customFormat="1" ht="21.75" customHeight="1" spans="2:6">
      <c r="B51" s="54"/>
      <c r="C51" s="16"/>
      <c r="D51" s="16"/>
      <c r="E51" s="55"/>
      <c r="F51" s="56"/>
    </row>
    <row r="52" s="10" customFormat="1" ht="21.75" customHeight="1" spans="2:6">
      <c r="B52" s="54"/>
      <c r="C52" s="16"/>
      <c r="D52" s="16"/>
      <c r="E52" s="55"/>
      <c r="F52" s="56"/>
    </row>
    <row r="53" s="10" customFormat="1" ht="21.75" customHeight="1" spans="2:6">
      <c r="B53" s="54"/>
      <c r="C53" s="16"/>
      <c r="D53" s="16"/>
      <c r="E53" s="55"/>
      <c r="F53" s="56"/>
    </row>
    <row r="54" s="10" customFormat="1" ht="21.75" customHeight="1" spans="2:6">
      <c r="B54" s="54"/>
      <c r="C54" s="16"/>
      <c r="D54" s="16"/>
      <c r="E54" s="55"/>
      <c r="F54" s="56"/>
    </row>
    <row r="55" s="10" customFormat="1" ht="21.75" customHeight="1" spans="2:6">
      <c r="B55" s="54"/>
      <c r="C55" s="16"/>
      <c r="D55" s="16"/>
      <c r="E55" s="55"/>
      <c r="F55" s="56"/>
    </row>
    <row r="56" s="10" customFormat="1" ht="21.75" customHeight="1" spans="2:6">
      <c r="B56" s="54"/>
      <c r="C56" s="16"/>
      <c r="D56" s="16"/>
      <c r="E56" s="55"/>
      <c r="F56" s="56"/>
    </row>
    <row r="57" s="10" customFormat="1" ht="21.75" customHeight="1" spans="2:6">
      <c r="B57" s="54"/>
      <c r="C57" s="16"/>
      <c r="D57" s="16"/>
      <c r="E57" s="55"/>
      <c r="F57" s="56"/>
    </row>
    <row r="58" s="10" customFormat="1" ht="21.75" customHeight="1" spans="2:6">
      <c r="B58" s="54"/>
      <c r="C58" s="16"/>
      <c r="D58" s="16"/>
      <c r="E58" s="55"/>
      <c r="F58" s="56"/>
    </row>
    <row r="59" s="10" customFormat="1" ht="21.75" customHeight="1" spans="2:6">
      <c r="B59" s="54"/>
      <c r="C59" s="16"/>
      <c r="D59" s="16"/>
      <c r="E59" s="55"/>
      <c r="F59" s="56"/>
    </row>
    <row r="60" s="10" customFormat="1" ht="21.75" customHeight="1" spans="2:6">
      <c r="B60" s="54"/>
      <c r="C60" s="16"/>
      <c r="D60" s="16"/>
      <c r="E60" s="55"/>
      <c r="F60" s="56"/>
    </row>
    <row r="61" s="10" customFormat="1" ht="21.75" customHeight="1" spans="2:6">
      <c r="B61" s="54"/>
      <c r="C61" s="16"/>
      <c r="D61" s="16"/>
      <c r="E61" s="55"/>
      <c r="F61" s="56"/>
    </row>
    <row r="62" s="10" customFormat="1" ht="21.75" customHeight="1" spans="2:6">
      <c r="B62" s="54"/>
      <c r="C62" s="16"/>
      <c r="D62" s="16"/>
      <c r="E62" s="55"/>
      <c r="F62" s="56"/>
    </row>
    <row r="63" s="10" customFormat="1" ht="21.75" customHeight="1" spans="2:6">
      <c r="B63" s="54"/>
      <c r="C63" s="16"/>
      <c r="D63" s="16"/>
      <c r="E63" s="55"/>
      <c r="F63" s="56"/>
    </row>
    <row r="64" s="10" customFormat="1" ht="21.75" customHeight="1" spans="2:6">
      <c r="B64" s="54"/>
      <c r="C64" s="16"/>
      <c r="D64" s="16"/>
      <c r="E64" s="55"/>
      <c r="F64" s="56"/>
    </row>
    <row r="65" s="10" customFormat="1" ht="21.75" customHeight="1" spans="2:6">
      <c r="B65" s="54"/>
      <c r="C65" s="16"/>
      <c r="D65" s="16"/>
      <c r="E65" s="55"/>
      <c r="F65" s="56"/>
    </row>
    <row r="66" s="10" customFormat="1" ht="21.75" customHeight="1" spans="2:6">
      <c r="B66" s="54"/>
      <c r="C66" s="16"/>
      <c r="D66" s="16"/>
      <c r="E66" s="55"/>
      <c r="F66" s="56"/>
    </row>
    <row r="67" s="10" customFormat="1" ht="21.75" customHeight="1" spans="2:6">
      <c r="B67" s="54"/>
      <c r="C67" s="16"/>
      <c r="D67" s="16"/>
      <c r="E67" s="55"/>
      <c r="F67" s="56"/>
    </row>
    <row r="68" s="10" customFormat="1" ht="21.75" customHeight="1" spans="2:6">
      <c r="B68" s="54"/>
      <c r="C68" s="16"/>
      <c r="D68" s="16"/>
      <c r="E68" s="55"/>
      <c r="F68" s="56"/>
    </row>
    <row r="69" s="10" customFormat="1" ht="21.75" customHeight="1" spans="2:6">
      <c r="B69" s="54"/>
      <c r="C69" s="16"/>
      <c r="D69" s="16"/>
      <c r="E69" s="55"/>
      <c r="F69" s="56"/>
    </row>
    <row r="70" s="10" customFormat="1" ht="21.75" customHeight="1" spans="2:6">
      <c r="B70" s="54"/>
      <c r="C70" s="16"/>
      <c r="D70" s="16"/>
      <c r="E70" s="55"/>
      <c r="F70" s="56"/>
    </row>
    <row r="71" s="10" customFormat="1" ht="21.75" customHeight="1" spans="2:6">
      <c r="B71" s="54"/>
      <c r="C71" s="16"/>
      <c r="D71" s="16"/>
      <c r="E71" s="55"/>
      <c r="F71" s="56"/>
    </row>
    <row r="72" s="10" customFormat="1" ht="21.75" customHeight="1" spans="2:6">
      <c r="B72" s="54"/>
      <c r="C72" s="16"/>
      <c r="D72" s="16"/>
      <c r="E72" s="55"/>
      <c r="F72" s="56"/>
    </row>
    <row r="73" s="10" customFormat="1" ht="21.75" customHeight="1" spans="2:6">
      <c r="B73" s="54"/>
      <c r="C73" s="16"/>
      <c r="D73" s="16"/>
      <c r="E73" s="55"/>
      <c r="F73" s="56"/>
    </row>
    <row r="74" s="10" customFormat="1" ht="21.75" customHeight="1" spans="2:6">
      <c r="B74" s="54"/>
      <c r="C74" s="16"/>
      <c r="D74" s="16"/>
      <c r="E74" s="55"/>
      <c r="F74" s="56"/>
    </row>
    <row r="75" s="10" customFormat="1" ht="21.75" customHeight="1" spans="2:6">
      <c r="B75" s="54"/>
      <c r="C75" s="16"/>
      <c r="D75" s="16"/>
      <c r="E75" s="55"/>
      <c r="F75" s="56"/>
    </row>
    <row r="76" s="10" customFormat="1" ht="21.75" customHeight="1" spans="2:6">
      <c r="B76" s="54"/>
      <c r="C76" s="16"/>
      <c r="D76" s="16"/>
      <c r="E76" s="55"/>
      <c r="F76" s="56"/>
    </row>
    <row r="77" s="10" customFormat="1" ht="21.75" customHeight="1" spans="2:6">
      <c r="B77" s="54"/>
      <c r="C77" s="16"/>
      <c r="D77" s="16"/>
      <c r="E77" s="55"/>
      <c r="F77" s="56"/>
    </row>
    <row r="78" s="10" customFormat="1" ht="21.75" customHeight="1" spans="2:6">
      <c r="B78" s="54"/>
      <c r="C78" s="16"/>
      <c r="D78" s="16"/>
      <c r="E78" s="55"/>
      <c r="F78" s="56"/>
    </row>
    <row r="79" s="10" customFormat="1" ht="21.75" customHeight="1" spans="2:6">
      <c r="B79" s="54"/>
      <c r="C79" s="16"/>
      <c r="D79" s="16"/>
      <c r="E79" s="55"/>
      <c r="F79" s="56"/>
    </row>
    <row r="80" ht="21.75" customHeight="1"/>
    <row r="81" ht="21.75" customHeight="1"/>
    <row r="82" ht="21.75" customHeight="1"/>
    <row r="83" ht="21.75" customHeight="1"/>
    <row r="84" ht="21.75" customHeight="1"/>
    <row r="85" ht="20.1" customHeight="1"/>
    <row r="86" ht="20.1" customHeight="1"/>
    <row r="87" ht="20.1" customHeight="1"/>
    <row r="88" ht="20.1" customHeight="1"/>
    <row r="89" ht="20.1" customHeight="1"/>
    <row r="90" ht="20.1" customHeight="1"/>
    <row r="91" ht="20.1" customHeight="1"/>
    <row r="92" ht="20.1" customHeight="1"/>
    <row r="93" ht="20.1" customHeight="1"/>
    <row r="94" ht="20.1" customHeight="1"/>
    <row r="95" ht="20.1" customHeight="1"/>
    <row r="96" ht="20.1" customHeight="1"/>
    <row r="97" ht="20.1" customHeight="1"/>
    <row r="98" ht="20.1" customHeight="1"/>
    <row r="99" ht="20.1" customHeight="1"/>
    <row r="100" ht="20.1" customHeight="1"/>
    <row r="101" ht="20.1" customHeight="1"/>
    <row r="102" ht="20.1" customHeight="1"/>
    <row r="103" ht="27" customHeight="1"/>
    <row r="104" ht="27" customHeight="1"/>
    <row r="105" ht="27" customHeight="1"/>
    <row r="106" ht="27" customHeight="1"/>
    <row r="107" ht="27" customHeight="1"/>
    <row r="108" ht="28.5" customHeight="1"/>
    <row r="109" ht="23.25" customHeight="1"/>
    <row r="110" ht="23.25" customHeight="1"/>
    <row r="111" ht="23.25" customHeight="1"/>
    <row r="112" ht="23.25" customHeight="1"/>
    <row r="113" ht="23.25" customHeight="1"/>
    <row r="114" ht="23.25" customHeight="1"/>
    <row r="115" ht="23.25" customHeight="1"/>
    <row r="116" ht="23.25" customHeight="1"/>
    <row r="117" ht="23.25" customHeight="1"/>
    <row r="118" ht="23.25" customHeight="1"/>
    <row r="119" ht="23.25" customHeight="1"/>
    <row r="120" ht="23.25" customHeight="1"/>
    <row r="121" ht="23.25" customHeight="1"/>
    <row r="122" ht="23.25" customHeight="1"/>
    <row r="123" ht="23.25" customHeight="1"/>
    <row r="124" ht="23.25" customHeight="1"/>
    <row r="125" ht="23.25" customHeight="1"/>
    <row r="126" ht="23.25" customHeight="1"/>
    <row r="127" ht="23.25" customHeight="1"/>
    <row r="128" ht="23.25" customHeight="1"/>
    <row r="129" ht="23.25" customHeight="1"/>
    <row r="130" ht="23.25" customHeight="1"/>
    <row r="131" ht="23.25" customHeight="1"/>
    <row r="132" ht="23.25" customHeight="1"/>
    <row r="133" ht="23.25" customHeight="1"/>
    <row r="134" ht="23.25" customHeight="1"/>
    <row r="135" ht="23.25" customHeight="1"/>
    <row r="136" ht="23.25" customHeight="1"/>
    <row r="137" ht="23.25" customHeight="1"/>
    <row r="138" ht="23.25" customHeight="1"/>
    <row r="139" ht="23.25" customHeight="1"/>
    <row r="140" ht="23.25" customHeight="1"/>
    <row r="141" ht="23.25" customHeight="1"/>
    <row r="142" ht="23.25" customHeight="1"/>
    <row r="143" ht="23.25" customHeight="1"/>
    <row r="144" ht="23.25" customHeight="1"/>
    <row r="145" ht="23.25" customHeight="1"/>
    <row r="146" ht="23.25" customHeight="1"/>
    <row r="147" ht="23.25" customHeight="1"/>
    <row r="148" ht="23.25" customHeight="1"/>
    <row r="149" ht="23.25" customHeight="1"/>
    <row r="150" ht="23.25" customHeight="1"/>
    <row r="151" ht="23.25" customHeight="1"/>
    <row r="152" ht="23.25" customHeight="1"/>
    <row r="153" ht="23.25" customHeight="1"/>
    <row r="154" ht="23.25" customHeight="1"/>
    <row r="155" ht="23.25" customHeight="1"/>
    <row r="156" ht="23.25" customHeight="1"/>
    <row r="157" ht="23.25" customHeight="1"/>
    <row r="158" ht="23.25" customHeight="1"/>
    <row r="159" ht="23.25" customHeight="1"/>
    <row r="160" ht="23.25" customHeight="1"/>
    <row r="161" ht="23.25" customHeight="1"/>
    <row r="162" ht="23.25" customHeight="1"/>
    <row r="163" ht="23.25" customHeight="1"/>
    <row r="164" ht="23.25" customHeight="1"/>
    <row r="165" ht="23.25" customHeight="1"/>
    <row r="166" ht="23.25" customHeight="1"/>
    <row r="167" ht="23.25" customHeight="1"/>
  </sheetData>
  <mergeCells count="8">
    <mergeCell ref="A2:F2"/>
    <mergeCell ref="A3:F3"/>
    <mergeCell ref="A4:A5"/>
    <mergeCell ref="B4:B5"/>
    <mergeCell ref="C4:C5"/>
    <mergeCell ref="D4:D5"/>
    <mergeCell ref="E4:E5"/>
    <mergeCell ref="F4:F5"/>
  </mergeCells>
  <printOptions horizontalCentered="1"/>
  <pageMargins left="0.46875" right="0.159027777777778" top="0.388888888888889" bottom="0.2" header="0.509027777777778" footer="0.509027777777778"/>
  <pageSetup paperSize="9" scale="85" orientation="landscape" horizontalDpi="600" vertic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0"/>
  <sheetViews>
    <sheetView tabSelected="1" workbookViewId="0">
      <selection activeCell="E17" sqref="E17"/>
    </sheetView>
  </sheetViews>
  <sheetFormatPr defaultColWidth="9" defaultRowHeight="14.25" outlineLevelCol="1"/>
  <cols>
    <col min="1" max="1" width="36.7" style="1" customWidth="1"/>
    <col min="2" max="2" width="28.4" style="1" customWidth="1"/>
    <col min="3" max="256" width="9" style="1" customWidth="1"/>
    <col min="257" max="16384" width="9" style="1"/>
  </cols>
  <sheetData>
    <row r="1" spans="1:1">
      <c r="A1" s="1" t="s">
        <v>323</v>
      </c>
    </row>
    <row r="2" ht="43.05" customHeight="1" spans="1:2">
      <c r="A2" s="2" t="s">
        <v>324</v>
      </c>
      <c r="B2" s="2"/>
    </row>
    <row r="3" ht="21" customHeight="1" spans="1:2">
      <c r="A3" s="3"/>
      <c r="B3" s="3" t="s">
        <v>2</v>
      </c>
    </row>
    <row r="4" ht="34.95" customHeight="1" spans="1:2">
      <c r="A4" s="4" t="s">
        <v>325</v>
      </c>
      <c r="B4" s="5" t="s">
        <v>326</v>
      </c>
    </row>
    <row r="5" ht="34.95" customHeight="1" spans="1:2">
      <c r="A5" s="6" t="s">
        <v>327</v>
      </c>
      <c r="B5" s="7">
        <v>55300</v>
      </c>
    </row>
    <row r="6" ht="34.95" customHeight="1" spans="1:2">
      <c r="A6" s="6" t="s">
        <v>328</v>
      </c>
      <c r="B6" s="7">
        <v>46975</v>
      </c>
    </row>
    <row r="7" ht="34.95" customHeight="1" spans="1:2">
      <c r="A7" s="6" t="s">
        <v>329</v>
      </c>
      <c r="B7" s="7">
        <v>8000</v>
      </c>
    </row>
    <row r="8" ht="34.95" customHeight="1" spans="1:2">
      <c r="A8" s="6" t="s">
        <v>330</v>
      </c>
      <c r="B8" s="7">
        <v>2160</v>
      </c>
    </row>
    <row r="9" ht="34.95" customHeight="1" spans="1:2">
      <c r="A9" s="8" t="s">
        <v>331</v>
      </c>
      <c r="B9" s="9">
        <v>52815</v>
      </c>
    </row>
    <row r="10" ht="55.5" customHeight="1"/>
  </sheetData>
  <mergeCells count="2">
    <mergeCell ref="A2:B2"/>
    <mergeCell ref="A10:B10"/>
  </mergeCells>
  <pageMargins left="0.697916666666667" right="0.697916666666667" top="0.75" bottom="0.75" header="0.3" footer="0.3"/>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Company>User</Company>
  <Application>WPS Office</Application>
  <HeadingPairs>
    <vt:vector size="2" baseType="variant">
      <vt:variant>
        <vt:lpstr>工作表</vt:lpstr>
      </vt:variant>
      <vt:variant>
        <vt:i4>6</vt:i4>
      </vt:variant>
    </vt:vector>
  </HeadingPairs>
  <TitlesOfParts>
    <vt:vector size="6" baseType="lpstr">
      <vt:lpstr>表一、2020年全市基金收支平衡表</vt:lpstr>
      <vt:lpstr>表二、2020年政府性基金预算收入明细表</vt:lpstr>
      <vt:lpstr>表三、2020年政府性基金预算支出明细表</vt:lpstr>
      <vt:lpstr>表四、2020年政府性基金转移支付表</vt:lpstr>
      <vt:lpstr>表五、专项转移支付项目安排情况表</vt:lpstr>
      <vt:lpstr>表六、政府专项债务限额和余额</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dcterms:created xsi:type="dcterms:W3CDTF">2018-10-14T13:19:00Z</dcterms:created>
  <dcterms:modified xsi:type="dcterms:W3CDTF">2020-11-04T02:05:32Z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2052-10.8.0.5715</vt:lpwstr>
  </property>
</Properties>
</file>